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Stadgreidsla/Fjársýsla ríkisins/Uppgjör_Fjársýsla/Vegna launa 2023/"/>
    </mc:Choice>
  </mc:AlternateContent>
  <xr:revisionPtr revIDLastSave="0" documentId="8_{0E7461BC-AEDC-46C0-A462-A882CE98F63D}" xr6:coauthVersionLast="47" xr6:coauthVersionMax="47" xr10:uidLastSave="{00000000-0000-0000-0000-000000000000}"/>
  <bookViews>
    <workbookView xWindow="-46188" yWindow="-108" windowWidth="23256" windowHeight="13176" xr2:uid="{344FA92F-01D9-49AF-B9CF-562E03F61FD4}"/>
  </bookViews>
  <sheets>
    <sheet name="Heildaruppgjör" sheetId="1" r:id="rId1"/>
  </sheets>
  <externalReferences>
    <externalReference r:id="rId2"/>
    <externalReference r:id="rId3"/>
    <externalReference r:id="rId4"/>
  </externalReferences>
  <definedNames>
    <definedName name="Áætlaðar_tapaðar_kröfur">'[1]1 Sveitarfélög'!$K$6</definedName>
    <definedName name="g">'[2]1 Sveitarfélög'!$J$4</definedName>
    <definedName name="gr">'[3]1 Sveitarfélög'!$J$4</definedName>
    <definedName name="Grunnsk_jöfnunarsj">'[1]1 Sveitarfélög'!$K$4</definedName>
    <definedName name="Innheimtukostnaður">'[1]1 Sveitarfélög'!$K$8</definedName>
    <definedName name="Málefnifatl_jöfnunarsj">'[1]1 Sveitarfélög'!$K$5</definedName>
    <definedName name="_xlnm.Print_Titles" localSheetId="0">Heildaruppgjör!$1:$7</definedName>
    <definedName name="Tapaðar_kröfur">'[1]1 Sveitarfélög'!$K$7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Q9" i="1" s="1"/>
  <c r="O10" i="1"/>
  <c r="O11" i="1"/>
  <c r="O12" i="1"/>
  <c r="O13" i="1"/>
  <c r="O14" i="1"/>
  <c r="O15" i="1"/>
  <c r="O16" i="1"/>
  <c r="O17" i="1"/>
  <c r="Q17" i="1" s="1"/>
  <c r="O18" i="1"/>
  <c r="Q18" i="1" s="1"/>
  <c r="O19" i="1"/>
  <c r="O20" i="1"/>
  <c r="Q20" i="1" s="1"/>
  <c r="O21" i="1"/>
  <c r="Q21" i="1" s="1"/>
  <c r="O22" i="1"/>
  <c r="O23" i="1"/>
  <c r="O24" i="1"/>
  <c r="O25" i="1"/>
  <c r="O26" i="1"/>
  <c r="O27" i="1"/>
  <c r="O28" i="1"/>
  <c r="O29" i="1"/>
  <c r="Q29" i="1" s="1"/>
  <c r="O30" i="1"/>
  <c r="Q30" i="1" s="1"/>
  <c r="O31" i="1"/>
  <c r="O32" i="1"/>
  <c r="Q32" i="1" s="1"/>
  <c r="O33" i="1"/>
  <c r="Q33" i="1" s="1"/>
  <c r="O34" i="1"/>
  <c r="O35" i="1"/>
  <c r="O36" i="1"/>
  <c r="O37" i="1"/>
  <c r="O38" i="1"/>
  <c r="O39" i="1"/>
  <c r="O40" i="1"/>
  <c r="O41" i="1"/>
  <c r="Q41" i="1" s="1"/>
  <c r="O42" i="1"/>
  <c r="Q42" i="1" s="1"/>
  <c r="O43" i="1"/>
  <c r="O44" i="1"/>
  <c r="Q44" i="1" s="1"/>
  <c r="O45" i="1"/>
  <c r="Q45" i="1" s="1"/>
  <c r="O46" i="1"/>
  <c r="O47" i="1"/>
  <c r="O48" i="1"/>
  <c r="O49" i="1"/>
  <c r="O50" i="1"/>
  <c r="O51" i="1"/>
  <c r="O52" i="1"/>
  <c r="O53" i="1"/>
  <c r="Q53" i="1" s="1"/>
  <c r="O54" i="1"/>
  <c r="Q54" i="1" s="1"/>
  <c r="O55" i="1"/>
  <c r="O56" i="1"/>
  <c r="Q56" i="1" s="1"/>
  <c r="O57" i="1"/>
  <c r="Q57" i="1" s="1"/>
  <c r="O58" i="1"/>
  <c r="O59" i="1"/>
  <c r="O60" i="1"/>
  <c r="O61" i="1"/>
  <c r="O62" i="1"/>
  <c r="O63" i="1"/>
  <c r="O64" i="1"/>
  <c r="O65" i="1"/>
  <c r="Q65" i="1" s="1"/>
  <c r="O66" i="1"/>
  <c r="Q66" i="1" s="1"/>
  <c r="O67" i="1"/>
  <c r="O68" i="1"/>
  <c r="Q68" i="1" s="1"/>
  <c r="O69" i="1"/>
  <c r="Q69" i="1" s="1"/>
  <c r="O70" i="1"/>
  <c r="O71" i="1"/>
  <c r="Q10" i="1"/>
  <c r="Q11" i="1"/>
  <c r="Q12" i="1"/>
  <c r="Q13" i="1"/>
  <c r="Q14" i="1"/>
  <c r="Q15" i="1"/>
  <c r="Q16" i="1"/>
  <c r="Q19" i="1"/>
  <c r="Q22" i="1"/>
  <c r="Q23" i="1"/>
  <c r="Q24" i="1"/>
  <c r="Q25" i="1"/>
  <c r="Q26" i="1"/>
  <c r="Q27" i="1"/>
  <c r="Q28" i="1"/>
  <c r="Q31" i="1"/>
  <c r="Q34" i="1"/>
  <c r="Q35" i="1"/>
  <c r="Q36" i="1"/>
  <c r="Q37" i="1"/>
  <c r="Q38" i="1"/>
  <c r="Q39" i="1"/>
  <c r="Q40" i="1"/>
  <c r="Q43" i="1"/>
  <c r="Q46" i="1"/>
  <c r="Q47" i="1"/>
  <c r="Q48" i="1"/>
  <c r="Q49" i="1"/>
  <c r="Q50" i="1"/>
  <c r="Q51" i="1"/>
  <c r="Q52" i="1"/>
  <c r="Q55" i="1"/>
  <c r="Q58" i="1"/>
  <c r="Q59" i="1"/>
  <c r="Q60" i="1"/>
  <c r="Q61" i="1"/>
  <c r="Q62" i="1"/>
  <c r="Q63" i="1"/>
  <c r="Q64" i="1"/>
  <c r="Q67" i="1"/>
  <c r="Q70" i="1"/>
  <c r="Q71" i="1"/>
  <c r="Q8" i="1"/>
  <c r="O8" i="1"/>
</calcChain>
</file>

<file path=xl/sharedStrings.xml><?xml version="1.0" encoding="utf-8"?>
<sst xmlns="http://schemas.openxmlformats.org/spreadsheetml/2006/main" count="201" uniqueCount="176">
  <si>
    <t xml:space="preserve"> </t>
  </si>
  <si>
    <t>Uppgjör á útsvari sveitarfélaga og hluta Jöfnunarsjóðs sveitarfélaga 2024 vegna launa 2023</t>
  </si>
  <si>
    <t>Heildaruppgjör</t>
  </si>
  <si>
    <t>Álagningar
prósenta
útsvars</t>
  </si>
  <si>
    <t xml:space="preserve">Álagt </t>
  </si>
  <si>
    <t xml:space="preserve">Verðbætur </t>
  </si>
  <si>
    <t>Eftirstöðvar til</t>
  </si>
  <si>
    <t>Hluti Jöfnunarsj.</t>
  </si>
  <si>
    <t>Bráðab.uppgjör</t>
  </si>
  <si>
    <t xml:space="preserve">Kostnaður </t>
  </si>
  <si>
    <t>Áður skuldf.</t>
  </si>
  <si>
    <t>Uppgjör á hluta</t>
  </si>
  <si>
    <t>Staða</t>
  </si>
  <si>
    <t>útsvar skv.</t>
  </si>
  <si>
    <t>útsvar, hluti</t>
  </si>
  <si>
    <t>á ógreittt</t>
  </si>
  <si>
    <t xml:space="preserve">innheimtu hjá </t>
  </si>
  <si>
    <t>í eftirstöðvum</t>
  </si>
  <si>
    <t>á ofgreitt</t>
  </si>
  <si>
    <t>Greitt sveitarfélagi</t>
  </si>
  <si>
    <t>0,5% skv. l.nr.</t>
  </si>
  <si>
    <t xml:space="preserve">kostnaður </t>
  </si>
  <si>
    <t>Jöfnunarsjóðs</t>
  </si>
  <si>
    <t>uppgjörs</t>
  </si>
  <si>
    <t>í áætlaðri</t>
  </si>
  <si>
    <t>sveitarfélags</t>
  </si>
  <si>
    <t>álagningaskrá</t>
  </si>
  <si>
    <t>útsvar</t>
  </si>
  <si>
    <t>innheimtumanni</t>
  </si>
  <si>
    <t>til innheimtu</t>
  </si>
  <si>
    <t>47/1986</t>
  </si>
  <si>
    <t>eftir álagningu</t>
  </si>
  <si>
    <t>innheimtu eftirst.</t>
  </si>
  <si>
    <t xml:space="preserve"> - = skuld</t>
  </si>
  <si>
    <t>Svfélnr.</t>
  </si>
  <si>
    <t>Heiti sveitarfélags</t>
  </si>
  <si>
    <t>2024 v/2023</t>
  </si>
  <si>
    <t>samtals</t>
  </si>
  <si>
    <t>bakfærður</t>
  </si>
  <si>
    <t>Samtals</t>
  </si>
  <si>
    <t>Jöfnunarsjóður sveitarfélaga</t>
  </si>
  <si>
    <t>480676-0179</t>
  </si>
  <si>
    <t>jan'23-30.apríl'24</t>
  </si>
  <si>
    <t xml:space="preserve"> 31.12.2023</t>
  </si>
  <si>
    <t>álagningar 2023</t>
  </si>
  <si>
    <t>( + )</t>
  </si>
  <si>
    <t>( = )</t>
  </si>
  <si>
    <t>0000</t>
  </si>
  <si>
    <t>Reykjavíkurborg</t>
  </si>
  <si>
    <t>530269-7609</t>
  </si>
  <si>
    <t>Kópavogsbær</t>
  </si>
  <si>
    <t>700169-3759</t>
  </si>
  <si>
    <t>Seltjarnarneskaupstaður</t>
  </si>
  <si>
    <t>560269-2429</t>
  </si>
  <si>
    <t>Garðabær</t>
  </si>
  <si>
    <t>570169-6109</t>
  </si>
  <si>
    <t>Hafnarfjarðarkaupstaður</t>
  </si>
  <si>
    <t>590169-7579</t>
  </si>
  <si>
    <t>Mosfellsbær</t>
  </si>
  <si>
    <t>470269-5969</t>
  </si>
  <si>
    <t>Kjósarhreppur</t>
  </si>
  <si>
    <t>690169-3129</t>
  </si>
  <si>
    <t>Reykjanesbær</t>
  </si>
  <si>
    <t>470794-2169</t>
  </si>
  <si>
    <t>Grindavíkurkaupstaður</t>
  </si>
  <si>
    <t>580169-1559</t>
  </si>
  <si>
    <t>Sveitarfélagið Vogar</t>
  </si>
  <si>
    <t>670269-2649</t>
  </si>
  <si>
    <t>Suðurnesjabær</t>
  </si>
  <si>
    <t>550518-1200</t>
  </si>
  <si>
    <t>Akraneskaupstaður</t>
  </si>
  <si>
    <t>410169-4449</t>
  </si>
  <si>
    <t>Skorradalshreppur</t>
  </si>
  <si>
    <t>600269-0709</t>
  </si>
  <si>
    <t>Hvalfjarðarsveit</t>
  </si>
  <si>
    <t>630606-1950</t>
  </si>
  <si>
    <t>Borgarbyggð</t>
  </si>
  <si>
    <t>510694-2289</t>
  </si>
  <si>
    <t>Grundarfjarðarbær</t>
  </si>
  <si>
    <t>520169-1729</t>
  </si>
  <si>
    <t>Eyja- og Miklaholtshreppur</t>
  </si>
  <si>
    <t>690894-2469</t>
  </si>
  <si>
    <t>Snæfellsbær</t>
  </si>
  <si>
    <t>510694-2449</t>
  </si>
  <si>
    <t>Stykkishólmsbær</t>
  </si>
  <si>
    <t>620269-7009</t>
  </si>
  <si>
    <t>Dalabyggð</t>
  </si>
  <si>
    <t>510694-2019</t>
  </si>
  <si>
    <t>Bolungarvíkurkaupstaður</t>
  </si>
  <si>
    <t>480774-0279</t>
  </si>
  <si>
    <t>Ísafjarðarbær</t>
  </si>
  <si>
    <t>540596-2639</t>
  </si>
  <si>
    <t>Reykhólahreppur</t>
  </si>
  <si>
    <t>440787-2589</t>
  </si>
  <si>
    <t>Tálknafjarðarhreppur</t>
  </si>
  <si>
    <t>640269-6779</t>
  </si>
  <si>
    <t>Vesturbyggð</t>
  </si>
  <si>
    <t>510694-2369</t>
  </si>
  <si>
    <t>Súðavíkurhreppur</t>
  </si>
  <si>
    <t>630269-4589</t>
  </si>
  <si>
    <t>Árneshreppur</t>
  </si>
  <si>
    <t>430169-0419</t>
  </si>
  <si>
    <t>Kaldrananeshreppur</t>
  </si>
  <si>
    <t>680169-0719</t>
  </si>
  <si>
    <t>Strandabyggð</t>
  </si>
  <si>
    <t>570806-0410</t>
  </si>
  <si>
    <t>Húnaþing vestra</t>
  </si>
  <si>
    <t>540598-2829</t>
  </si>
  <si>
    <t>Sveitarfélagið Skagaströnd</t>
  </si>
  <si>
    <t>650169-6039</t>
  </si>
  <si>
    <t>Skagabyggð</t>
  </si>
  <si>
    <t>540602-2630</t>
  </si>
  <si>
    <t>Húnabyggð</t>
  </si>
  <si>
    <t>650422-2520</t>
  </si>
  <si>
    <t>Skagafjörður</t>
  </si>
  <si>
    <t>550698-2349</t>
  </si>
  <si>
    <t>Akureyrarkaupstaður</t>
  </si>
  <si>
    <t>410169-6229</t>
  </si>
  <si>
    <t>Norðurþing</t>
  </si>
  <si>
    <t>640169-5599</t>
  </si>
  <si>
    <t>Fjallabyggð</t>
  </si>
  <si>
    <t>580706-0880</t>
  </si>
  <si>
    <t>Dalvíkurbyggð</t>
  </si>
  <si>
    <t>620598-2089</t>
  </si>
  <si>
    <t>Eyjafjarðarsveit</t>
  </si>
  <si>
    <t>410191-2029</t>
  </si>
  <si>
    <t>Hörgársveit</t>
  </si>
  <si>
    <t>510101-3830</t>
  </si>
  <si>
    <t>Svalbarðsstrandarhreppur</t>
  </si>
  <si>
    <t>640269-2279</t>
  </si>
  <si>
    <t>Grýtubakkahreppur</t>
  </si>
  <si>
    <t>580169-2019</t>
  </si>
  <si>
    <t>Tjörneshreppur</t>
  </si>
  <si>
    <t>650269-5789</t>
  </si>
  <si>
    <t>Þingeyjarsveit</t>
  </si>
  <si>
    <t>550322-1100</t>
  </si>
  <si>
    <t>Langanesbyggð</t>
  </si>
  <si>
    <t>420369-1749</t>
  </si>
  <si>
    <t>Fjarðabyggð</t>
  </si>
  <si>
    <t>470698-2099</t>
  </si>
  <si>
    <t>Múlaþing</t>
  </si>
  <si>
    <t>660220-1350</t>
  </si>
  <si>
    <t>Vopnafjarðarhreppur</t>
  </si>
  <si>
    <t>710269-5569</t>
  </si>
  <si>
    <t>Fljótsdalshreppur</t>
  </si>
  <si>
    <t>550169-5339</t>
  </si>
  <si>
    <t>Vestmannaeyjabær</t>
  </si>
  <si>
    <t>690269-0159</t>
  </si>
  <si>
    <t>Sveitarfélagið Árborg</t>
  </si>
  <si>
    <t>650598-2029</t>
  </si>
  <si>
    <t>Sveitarfélagið Hornafjörður</t>
  </si>
  <si>
    <t>590169-4639</t>
  </si>
  <si>
    <t>Mýrdalshreppur</t>
  </si>
  <si>
    <t>461283-0399</t>
  </si>
  <si>
    <t>Skaftárhreppur</t>
  </si>
  <si>
    <t>480690-2069</t>
  </si>
  <si>
    <t>Ásahreppur</t>
  </si>
  <si>
    <t>430169-0339</t>
  </si>
  <si>
    <t>Rangárþing eystra</t>
  </si>
  <si>
    <t>470602-2440</t>
  </si>
  <si>
    <t>Rangárþing ytra</t>
  </si>
  <si>
    <t>520602-3050</t>
  </si>
  <si>
    <t>Hrunamannahreppur</t>
  </si>
  <si>
    <t>640169-2309</t>
  </si>
  <si>
    <t>Hveragerðisbær</t>
  </si>
  <si>
    <t>650169-4849</t>
  </si>
  <si>
    <t>Sveitarfélagið Ölfus</t>
  </si>
  <si>
    <t>420369-7009</t>
  </si>
  <si>
    <t>Grímsnes- og Grafningshreppur</t>
  </si>
  <si>
    <t>590698-2109</t>
  </si>
  <si>
    <t>Skeiða- og Gnúpverjahreppur</t>
  </si>
  <si>
    <t>540602-4410</t>
  </si>
  <si>
    <t>Bláskógabyggð</t>
  </si>
  <si>
    <t>510602-4120</t>
  </si>
  <si>
    <t>Flóahreppur</t>
  </si>
  <si>
    <t>600606-1310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</si>
</sst>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8"/>
      <color indexed="8"/>
      <name val="Nunito Sans"/>
    </font>
    <font>
      <sz val="10"/>
      <color indexed="8"/>
      <name val="Nunito Sans"/>
    </font>
    <font>
      <b/>
      <sz val="10"/>
      <color indexed="8"/>
      <name val="Nunito Sans"/>
    </font>
    <font>
      <b/>
      <sz val="8"/>
      <color indexed="8"/>
      <name val="Nunito Sans"/>
    </font>
    <font>
      <sz val="11"/>
      <color indexed="8"/>
      <name val="Nunito Sans"/>
    </font>
    <font>
      <sz val="8"/>
      <name val="Nunito Sans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0" xfId="0" applyFont="1"/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right"/>
    </xf>
    <xf numFmtId="10" fontId="6" fillId="0" borderId="0" xfId="0" applyNumberFormat="1" applyFont="1"/>
    <xf numFmtId="3" fontId="6" fillId="0" borderId="0" xfId="0" applyNumberFormat="1" applyFont="1"/>
    <xf numFmtId="3" fontId="6" fillId="0" borderId="7" xfId="0" applyNumberFormat="1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3" fontId="7" fillId="0" borderId="8" xfId="0" applyNumberFormat="1" applyFont="1" applyBorder="1"/>
    <xf numFmtId="3" fontId="7" fillId="0" borderId="6" xfId="0" applyNumberFormat="1" applyFont="1" applyBorder="1"/>
    <xf numFmtId="3" fontId="7" fillId="0" borderId="1" xfId="0" applyNumberFormat="1" applyFont="1" applyBorder="1"/>
    <xf numFmtId="3" fontId="7" fillId="0" borderId="0" xfId="0" applyNumberFormat="1" applyFont="1"/>
    <xf numFmtId="3" fontId="7" fillId="0" borderId="9" xfId="0" applyNumberFormat="1" applyFont="1" applyBorder="1"/>
    <xf numFmtId="3" fontId="8" fillId="0" borderId="7" xfId="0" applyNumberFormat="1" applyFont="1" applyBorder="1"/>
    <xf numFmtId="3" fontId="7" fillId="0" borderId="2" xfId="0" applyNumberFormat="1" applyFont="1" applyBorder="1"/>
    <xf numFmtId="3" fontId="7" fillId="0" borderId="7" xfId="0" applyNumberFormat="1" applyFont="1" applyBorder="1"/>
    <xf numFmtId="3" fontId="7" fillId="0" borderId="0" xfId="0" applyNumberFormat="1" applyFont="1" applyAlignment="1">
      <alignment horizontal="right"/>
    </xf>
    <xf numFmtId="3" fontId="7" fillId="0" borderId="10" xfId="0" applyNumberFormat="1" applyFont="1" applyBorder="1"/>
    <xf numFmtId="3" fontId="7" fillId="0" borderId="11" xfId="0" applyNumberFormat="1" applyFont="1" applyBorder="1"/>
    <xf numFmtId="3" fontId="7" fillId="0" borderId="5" xfId="0" applyNumberFormat="1" applyFont="1" applyBorder="1"/>
    <xf numFmtId="0" fontId="9" fillId="0" borderId="0" xfId="0" applyFont="1"/>
    <xf numFmtId="3" fontId="9" fillId="0" borderId="0" xfId="0" applyNumberFormat="1" applyFont="1"/>
    <xf numFmtId="3" fontId="9" fillId="0" borderId="7" xfId="0" applyNumberFormat="1" applyFont="1" applyBorder="1"/>
    <xf numFmtId="3" fontId="9" fillId="0" borderId="1" xfId="0" applyNumberFormat="1" applyFont="1" applyBorder="1"/>
    <xf numFmtId="3" fontId="7" fillId="0" borderId="12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overnmentis.sharepoint.com/sites/FJS-FJARR-Verkefni-FJS/Shared%20Documents/Innheimtuskil/Uppgj&#246;r/Uppgj&#246;r%202024%20vegna%202023/Uppgj&#246;r%202024.xlsx" TargetMode="External"/><Relationship Id="rId1" Type="http://schemas.openxmlformats.org/officeDocument/2006/relationships/externalLinkPath" Target="/sites/FJS-FJARR-Verkefni-FJS/Shared%20Documents/Innheimtuskil/Uppgj&#246;r/Uppgj&#246;r%202024%20vegna%202023/Uppgj&#246;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khaldssvi&#240;\Millif&#230;rslur%20Hulda%20Bj&#246;rk\Sveitarf&#233;l&#246;g\2016\Uppgjor-2016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NAR\rb-rikisbok\Bokhaldssvi&#240;\Millif&#230;rslur%20Hulda%20Bj&#246;rk\Sveitarf&#233;l&#246;g\2014\Uppgjor-2014-lok%200909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sendur"/>
      <sheetName val="1 Sveitarfélög"/>
      <sheetName val="2 alagning"/>
      <sheetName val="3 alprosent utsv"/>
      <sheetName val="4 Hluti verðb inneign"/>
      <sheetName val="5. Lok apríl 19"/>
      <sheetName val="6 Áætl br. eftirst"/>
      <sheetName val="7 Jöfnsj, uppgj síð árs grunnsk"/>
      <sheetName val="8 Uppgj svfél"/>
      <sheetName val="9 Jöfnsj, uppgj síð mál fatl"/>
      <sheetName val="10 Hl. Jöfnsj í álagn grunnsk "/>
      <sheetName val="11 Hl. Jöfnsj í álagn fatlaðra"/>
      <sheetName val="12 Uppgj svfél með Jöfn.sj"/>
      <sheetName val="13 Útsending"/>
      <sheetName val="Heild"/>
      <sheetName val="15. Uppsafnað"/>
    </sheetNames>
    <sheetDataSet>
      <sheetData sheetId="0"/>
      <sheetData sheetId="1">
        <row r="4">
          <cell r="B4" t="str">
            <v>0000</v>
          </cell>
          <cell r="K4">
            <v>0.77</v>
          </cell>
        </row>
        <row r="5">
          <cell r="K5">
            <v>1.21</v>
          </cell>
        </row>
        <row r="6">
          <cell r="K6">
            <v>0.35</v>
          </cell>
        </row>
        <row r="7">
          <cell r="K7">
            <v>0.1</v>
          </cell>
        </row>
        <row r="8">
          <cell r="K8">
            <v>5.0000000000000001E-3</v>
          </cell>
        </row>
      </sheetData>
      <sheetData sheetId="2">
        <row r="8">
          <cell r="A8" t="str">
            <v>0000</v>
          </cell>
        </row>
      </sheetData>
      <sheetData sheetId="3">
        <row r="4">
          <cell r="A4" t="str">
            <v>0000</v>
          </cell>
        </row>
      </sheetData>
      <sheetData sheetId="4">
        <row r="12">
          <cell r="A12" t="str">
            <v>0000</v>
          </cell>
        </row>
      </sheetData>
      <sheetData sheetId="5">
        <row r="10">
          <cell r="A10" t="str">
            <v>0000</v>
          </cell>
        </row>
      </sheetData>
      <sheetData sheetId="6"/>
      <sheetData sheetId="7">
        <row r="11">
          <cell r="A11" t="str">
            <v>0000</v>
          </cell>
        </row>
      </sheetData>
      <sheetData sheetId="8">
        <row r="9">
          <cell r="A9" t="str">
            <v>0000</v>
          </cell>
        </row>
      </sheetData>
      <sheetData sheetId="9">
        <row r="11">
          <cell r="A11" t="str">
            <v>0000</v>
          </cell>
        </row>
      </sheetData>
      <sheetData sheetId="10">
        <row r="10">
          <cell r="A10" t="str">
            <v>0000</v>
          </cell>
        </row>
      </sheetData>
      <sheetData sheetId="11">
        <row r="10">
          <cell r="A10" t="str">
            <v>0000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veitarfélög"/>
      <sheetName val="2 alagning"/>
      <sheetName val="3 alprosent utsv"/>
      <sheetName val="4 Hluti verðb inneign"/>
      <sheetName val="5 Lok 31.maí"/>
      <sheetName val="6 Áætl br. eftirst"/>
      <sheetName val="7 Jöfnsj, uppgj síð árs grunnsk"/>
      <sheetName val="8 Uppgj svfél"/>
      <sheetName val="9 Jöfnsj, uppgj síð mál fatl"/>
      <sheetName val="10 Hl. Jöfnsj í álagn grunnsk "/>
      <sheetName val="11 Hl. Jöfnsj í álagn fatlaðra"/>
      <sheetName val="12 Uppgj svfél með Jöfn.sj"/>
      <sheetName val="13 Útsending"/>
      <sheetName val="Útr pr. svfél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veitarfélög"/>
      <sheetName val="2 alagning"/>
      <sheetName val="3 alprosent utsv"/>
      <sheetName val="4 Hluti verðb inneign"/>
      <sheetName val="5 Lok 30.jun"/>
      <sheetName val="6 Áætl br. eftirst"/>
      <sheetName val="7 Jöfnsj, uppgj síð árs grunnsk"/>
      <sheetName val="8 Uppgj svfél"/>
      <sheetName val="9 Jöfnsj, uppgj síð mál fatl"/>
      <sheetName val="10 Hl. Jöfnsj í álagn grunnsk "/>
      <sheetName val="11 Hl. Jöfnsj í álagn fatlaðra"/>
      <sheetName val="12 Uppgj svfél með Jöfn.sj"/>
      <sheetName val="13 Útsending"/>
      <sheetName val="Útr pr. svfél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FED3-E3A2-4FF0-A200-1D485C47A144}">
  <sheetPr>
    <pageSetUpPr fitToPage="1"/>
  </sheetPr>
  <dimension ref="A1:R82"/>
  <sheetViews>
    <sheetView tabSelected="1" zoomScaleNormal="100" workbookViewId="0">
      <pane ySplit="6" topLeftCell="A7" activePane="bottomLeft" state="frozen"/>
      <selection activeCell="O53" sqref="O53"/>
      <selection pane="bottomLeft" activeCell="B1" sqref="B1"/>
    </sheetView>
  </sheetViews>
  <sheetFormatPr defaultRowHeight="14" x14ac:dyDescent="0.3"/>
  <cols>
    <col min="1" max="1" width="5.1796875" style="41" customWidth="1"/>
    <col min="2" max="2" width="20.453125" style="41" customWidth="1"/>
    <col min="3" max="3" width="11" style="41" customWidth="1"/>
    <col min="4" max="4" width="9.54296875" style="41" customWidth="1"/>
    <col min="5" max="5" width="13.81640625" style="41" customWidth="1"/>
    <col min="6" max="6" width="13.453125" style="41" bestFit="1" customWidth="1"/>
    <col min="7" max="7" width="9.7265625" style="41" customWidth="1"/>
    <col min="8" max="8" width="12.26953125" style="41" bestFit="1" customWidth="1"/>
    <col min="9" max="9" width="12" style="41" bestFit="1" customWidth="1"/>
    <col min="10" max="10" width="11.7265625" style="41" customWidth="1"/>
    <col min="11" max="11" width="14.453125" style="42" bestFit="1" customWidth="1"/>
    <col min="12" max="12" width="11.26953125" style="42" customWidth="1"/>
    <col min="13" max="13" width="11" style="42" customWidth="1"/>
    <col min="14" max="14" width="12.26953125" style="42" customWidth="1"/>
    <col min="15" max="15" width="15" style="42" customWidth="1"/>
    <col min="16" max="16" width="12.81640625" style="42" bestFit="1" customWidth="1"/>
    <col min="17" max="17" width="14.54296875" style="42" customWidth="1"/>
    <col min="18" max="18" width="1.453125" style="41" customWidth="1"/>
    <col min="19" max="19" width="12.7265625" bestFit="1" customWidth="1"/>
    <col min="20" max="20" width="11.7265625" bestFit="1" customWidth="1"/>
  </cols>
  <sheetData>
    <row r="1" spans="1:18" ht="16" x14ac:dyDescent="0.5">
      <c r="A1" s="1" t="s">
        <v>0</v>
      </c>
      <c r="B1" s="2"/>
      <c r="C1" s="2"/>
      <c r="D1" s="2"/>
      <c r="E1" s="3"/>
      <c r="F1" s="3"/>
      <c r="G1" s="4" t="s">
        <v>1</v>
      </c>
      <c r="H1" s="2"/>
      <c r="I1" s="2"/>
      <c r="J1" s="5"/>
      <c r="K1" s="6"/>
      <c r="L1" s="6"/>
      <c r="M1" s="6"/>
      <c r="N1" s="6"/>
      <c r="P1" s="7" t="s">
        <v>2</v>
      </c>
      <c r="Q1" s="6"/>
      <c r="R1" s="2"/>
    </row>
    <row r="2" spans="1:18" x14ac:dyDescent="0.4">
      <c r="A2" s="8"/>
      <c r="B2" s="9" t="s">
        <v>0</v>
      </c>
      <c r="C2" s="8"/>
      <c r="D2" s="8"/>
      <c r="E2" s="8" t="s">
        <v>45</v>
      </c>
      <c r="F2" s="8" t="s">
        <v>45</v>
      </c>
      <c r="G2" s="8" t="s">
        <v>45</v>
      </c>
      <c r="H2" s="8" t="s">
        <v>45</v>
      </c>
      <c r="I2" s="8" t="s">
        <v>45</v>
      </c>
      <c r="J2" s="8" t="s">
        <v>45</v>
      </c>
      <c r="K2" s="8" t="s">
        <v>45</v>
      </c>
      <c r="L2" s="8" t="s">
        <v>45</v>
      </c>
      <c r="M2" s="8" t="s">
        <v>45</v>
      </c>
      <c r="N2" s="8" t="s">
        <v>45</v>
      </c>
      <c r="O2" s="8" t="s">
        <v>46</v>
      </c>
      <c r="P2" s="8" t="s">
        <v>45</v>
      </c>
      <c r="Q2" s="8" t="s">
        <v>46</v>
      </c>
      <c r="R2" s="8"/>
    </row>
    <row r="3" spans="1:18" ht="36" customHeight="1" x14ac:dyDescent="0.4">
      <c r="A3" s="2"/>
      <c r="B3" s="2"/>
      <c r="C3" s="2"/>
      <c r="D3" s="49" t="s">
        <v>3</v>
      </c>
      <c r="E3" s="10" t="s">
        <v>4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5</v>
      </c>
      <c r="K3" s="11" t="s">
        <v>8</v>
      </c>
      <c r="L3" s="11" t="s">
        <v>9</v>
      </c>
      <c r="M3" s="11" t="s">
        <v>10</v>
      </c>
      <c r="N3" s="11" t="s">
        <v>11</v>
      </c>
      <c r="O3" s="11" t="s">
        <v>12</v>
      </c>
      <c r="P3" s="11" t="s">
        <v>7</v>
      </c>
      <c r="Q3" s="11" t="s">
        <v>12</v>
      </c>
      <c r="R3" s="2"/>
    </row>
    <row r="4" spans="1:18" x14ac:dyDescent="0.4">
      <c r="A4" s="2"/>
      <c r="B4" s="2"/>
      <c r="C4" s="2"/>
      <c r="D4" s="50"/>
      <c r="E4" s="12" t="s">
        <v>13</v>
      </c>
      <c r="F4" s="12" t="s">
        <v>14</v>
      </c>
      <c r="G4" s="12" t="s">
        <v>15</v>
      </c>
      <c r="H4" s="12" t="s">
        <v>16</v>
      </c>
      <c r="I4" s="12" t="s">
        <v>17</v>
      </c>
      <c r="J4" s="12" t="s">
        <v>18</v>
      </c>
      <c r="K4" s="13" t="s">
        <v>19</v>
      </c>
      <c r="L4" s="13" t="s">
        <v>20</v>
      </c>
      <c r="M4" s="13" t="s">
        <v>21</v>
      </c>
      <c r="N4" s="13" t="s">
        <v>22</v>
      </c>
      <c r="O4" s="13" t="s">
        <v>23</v>
      </c>
      <c r="P4" s="13" t="s">
        <v>24</v>
      </c>
      <c r="Q4" s="13" t="s">
        <v>25</v>
      </c>
      <c r="R4" s="2"/>
    </row>
    <row r="5" spans="1:18" x14ac:dyDescent="0.4">
      <c r="A5" s="2"/>
      <c r="B5" s="2"/>
      <c r="C5" s="2"/>
      <c r="D5" s="50"/>
      <c r="E5" s="12" t="s">
        <v>26</v>
      </c>
      <c r="F5" s="12" t="s">
        <v>22</v>
      </c>
      <c r="G5" s="12" t="s">
        <v>27</v>
      </c>
      <c r="H5" s="12" t="s">
        <v>28</v>
      </c>
      <c r="I5" s="12" t="s">
        <v>29</v>
      </c>
      <c r="J5" s="12" t="s">
        <v>27</v>
      </c>
      <c r="K5" s="13" t="s">
        <v>42</v>
      </c>
      <c r="L5" s="13" t="s">
        <v>30</v>
      </c>
      <c r="M5" s="13" t="s">
        <v>43</v>
      </c>
      <c r="N5" s="13" t="s">
        <v>17</v>
      </c>
      <c r="O5" s="13" t="s">
        <v>31</v>
      </c>
      <c r="P5" s="13" t="s">
        <v>32</v>
      </c>
      <c r="Q5" s="13" t="s">
        <v>33</v>
      </c>
      <c r="R5" s="2"/>
    </row>
    <row r="6" spans="1:18" ht="17" x14ac:dyDescent="0.5">
      <c r="A6" s="14" t="s">
        <v>34</v>
      </c>
      <c r="B6" s="15" t="s">
        <v>35</v>
      </c>
      <c r="C6" s="16"/>
      <c r="D6" s="17"/>
      <c r="E6" s="18" t="s">
        <v>36</v>
      </c>
      <c r="F6" s="18" t="s">
        <v>37</v>
      </c>
      <c r="G6" s="18"/>
      <c r="H6" s="18"/>
      <c r="I6" s="18" t="s">
        <v>37</v>
      </c>
      <c r="J6" s="18"/>
      <c r="K6" s="19"/>
      <c r="L6" s="19"/>
      <c r="M6" s="19" t="s">
        <v>38</v>
      </c>
      <c r="N6" s="19" t="s">
        <v>44</v>
      </c>
      <c r="O6" s="19"/>
      <c r="P6" s="19" t="s">
        <v>37</v>
      </c>
      <c r="Q6" s="19"/>
      <c r="R6" s="2" t="s">
        <v>0</v>
      </c>
    </row>
    <row r="7" spans="1:18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6"/>
      <c r="L7" s="6" t="s">
        <v>0</v>
      </c>
      <c r="M7" s="6"/>
      <c r="N7" s="6"/>
      <c r="O7" s="20"/>
      <c r="P7" s="6"/>
      <c r="Q7" s="21"/>
      <c r="R7" s="2"/>
    </row>
    <row r="8" spans="1:18" x14ac:dyDescent="0.4">
      <c r="A8" s="22" t="s">
        <v>47</v>
      </c>
      <c r="B8" s="1" t="s">
        <v>48</v>
      </c>
      <c r="C8" s="22" t="s">
        <v>49</v>
      </c>
      <c r="D8" s="23">
        <v>0.1474</v>
      </c>
      <c r="E8" s="6">
        <v>125509650218</v>
      </c>
      <c r="F8" s="6">
        <v>-16859505253.164177</v>
      </c>
      <c r="G8" s="6">
        <v>93635126</v>
      </c>
      <c r="H8" s="6">
        <v>-3720502540</v>
      </c>
      <c r="I8" s="6">
        <v>499768997.91044772</v>
      </c>
      <c r="J8" s="24">
        <v>-27852741</v>
      </c>
      <c r="K8" s="24">
        <v>-104506885473</v>
      </c>
      <c r="L8" s="24">
        <v>-609274650.31500006</v>
      </c>
      <c r="M8" s="24">
        <v>551933729</v>
      </c>
      <c r="N8" s="6">
        <v>-28127596.921675488</v>
      </c>
      <c r="O8" s="25">
        <f>+E8+F8+G8+H8+I8+J8+K8+L8+M8+N8</f>
        <v>902839816.5095861</v>
      </c>
      <c r="P8" s="6">
        <v>-337061111.58169216</v>
      </c>
      <c r="Q8" s="21">
        <f>+O8+P8</f>
        <v>565778704.92789388</v>
      </c>
      <c r="R8" s="2" t="s">
        <v>0</v>
      </c>
    </row>
    <row r="9" spans="1:18" x14ac:dyDescent="0.4">
      <c r="A9" s="22">
        <v>1000</v>
      </c>
      <c r="B9" s="1" t="s">
        <v>50</v>
      </c>
      <c r="C9" s="22" t="s">
        <v>51</v>
      </c>
      <c r="D9" s="23">
        <v>0.14699999999999999</v>
      </c>
      <c r="E9" s="6">
        <v>37812253384</v>
      </c>
      <c r="F9" s="6">
        <v>-5093079027.2326527</v>
      </c>
      <c r="G9" s="6">
        <v>24357784</v>
      </c>
      <c r="H9" s="6">
        <v>-963372103</v>
      </c>
      <c r="I9" s="6">
        <v>129760324.07755104</v>
      </c>
      <c r="J9" s="24">
        <v>-6071275</v>
      </c>
      <c r="K9" s="24">
        <v>-31685328108</v>
      </c>
      <c r="L9" s="24">
        <v>-184335838.95000002</v>
      </c>
      <c r="M9" s="24">
        <v>166625885</v>
      </c>
      <c r="N9" s="6">
        <v>-5734993.616014611</v>
      </c>
      <c r="O9" s="25">
        <f t="shared" ref="O9:O71" si="0">+E9+F9+G9+H9+I9+J9+K9+L9+M9+N9</f>
        <v>195076031.27888742</v>
      </c>
      <c r="P9" s="6">
        <v>-84062214.732795909</v>
      </c>
      <c r="Q9" s="21">
        <f>+O9+P9</f>
        <v>111013816.54609151</v>
      </c>
      <c r="R9" s="2"/>
    </row>
    <row r="10" spans="1:18" x14ac:dyDescent="0.4">
      <c r="A10" s="22">
        <v>1100</v>
      </c>
      <c r="B10" s="1" t="s">
        <v>52</v>
      </c>
      <c r="C10" s="22" t="s">
        <v>53</v>
      </c>
      <c r="D10" s="23">
        <v>0.1431</v>
      </c>
      <c r="E10" s="6">
        <v>4808405418</v>
      </c>
      <c r="F10" s="6">
        <v>-665313957.20754707</v>
      </c>
      <c r="G10" s="6">
        <v>5281448</v>
      </c>
      <c r="H10" s="6">
        <v>-211645566</v>
      </c>
      <c r="I10" s="6">
        <v>29284292.150943391</v>
      </c>
      <c r="J10" s="24">
        <v>-1074417</v>
      </c>
      <c r="K10" s="24">
        <v>-3932289903</v>
      </c>
      <c r="L10" s="24">
        <v>-23004834.414999999</v>
      </c>
      <c r="M10" s="24">
        <v>20804113</v>
      </c>
      <c r="N10" s="6">
        <v>-2302506.9108982589</v>
      </c>
      <c r="O10" s="25">
        <f t="shared" si="0"/>
        <v>28144086.617497832</v>
      </c>
      <c r="P10" s="6">
        <v>-22303518.786326393</v>
      </c>
      <c r="Q10" s="21">
        <f t="shared" ref="Q10:Q71" si="1">+O10+P10</f>
        <v>5840567.8311714381</v>
      </c>
      <c r="R10" s="2"/>
    </row>
    <row r="11" spans="1:18" x14ac:dyDescent="0.4">
      <c r="A11" s="22">
        <v>1300</v>
      </c>
      <c r="B11" s="1" t="s">
        <v>54</v>
      </c>
      <c r="C11" s="22" t="s">
        <v>55</v>
      </c>
      <c r="D11" s="23">
        <v>0.13919999999999999</v>
      </c>
      <c r="E11" s="6">
        <v>18344205648</v>
      </c>
      <c r="F11" s="6">
        <v>-2609305113.7241383</v>
      </c>
      <c r="G11" s="6">
        <v>7840699</v>
      </c>
      <c r="H11" s="6">
        <v>-300278428</v>
      </c>
      <c r="I11" s="6">
        <v>42712017.775862075</v>
      </c>
      <c r="J11" s="24">
        <v>-16196957</v>
      </c>
      <c r="K11" s="24">
        <v>-15379318936</v>
      </c>
      <c r="L11" s="24">
        <v>-90177854.810000002</v>
      </c>
      <c r="M11" s="24">
        <v>81292334</v>
      </c>
      <c r="N11" s="6">
        <v>-8312455.808204297</v>
      </c>
      <c r="O11" s="25">
        <f t="shared" si="0"/>
        <v>72460953.433519185</v>
      </c>
      <c r="P11" s="6">
        <v>-24903149.433045596</v>
      </c>
      <c r="Q11" s="21">
        <f t="shared" si="1"/>
        <v>47557804.000473589</v>
      </c>
      <c r="R11" s="2"/>
    </row>
    <row r="12" spans="1:18" x14ac:dyDescent="0.4">
      <c r="A12" s="22">
        <v>1400</v>
      </c>
      <c r="B12" s="1" t="s">
        <v>56</v>
      </c>
      <c r="C12" s="22" t="s">
        <v>57</v>
      </c>
      <c r="D12" s="23">
        <v>0.14699999999999999</v>
      </c>
      <c r="E12" s="6">
        <v>27548099027</v>
      </c>
      <c r="F12" s="6">
        <v>-3710560277.106123</v>
      </c>
      <c r="G12" s="6">
        <v>20384988</v>
      </c>
      <c r="H12" s="6">
        <v>-811085120</v>
      </c>
      <c r="I12" s="6">
        <v>109248199.83673468</v>
      </c>
      <c r="J12" s="24">
        <v>-3898327</v>
      </c>
      <c r="K12" s="24">
        <v>-22936967023</v>
      </c>
      <c r="L12" s="24">
        <v>-133767502.84</v>
      </c>
      <c r="M12" s="24">
        <v>120609829</v>
      </c>
      <c r="N12" s="6">
        <v>-8632470.7619360872</v>
      </c>
      <c r="O12" s="25">
        <f t="shared" si="0"/>
        <v>193431323.12867379</v>
      </c>
      <c r="P12" s="6">
        <v>-77448768.141822264</v>
      </c>
      <c r="Q12" s="21">
        <f t="shared" si="1"/>
        <v>115982554.98685153</v>
      </c>
      <c r="R12" s="2"/>
    </row>
    <row r="13" spans="1:18" x14ac:dyDescent="0.4">
      <c r="A13" s="22">
        <v>1604</v>
      </c>
      <c r="B13" s="1" t="s">
        <v>58</v>
      </c>
      <c r="C13" s="22" t="s">
        <v>59</v>
      </c>
      <c r="D13" s="23">
        <v>0.1474</v>
      </c>
      <c r="E13" s="6">
        <v>12143803240</v>
      </c>
      <c r="F13" s="6">
        <v>-1631257151.6417909</v>
      </c>
      <c r="G13" s="6">
        <v>8018823</v>
      </c>
      <c r="H13" s="6">
        <v>-316335141</v>
      </c>
      <c r="I13" s="6">
        <v>42492780.134328358</v>
      </c>
      <c r="J13" s="24">
        <v>-1720152</v>
      </c>
      <c r="K13" s="24">
        <v>-10150186230</v>
      </c>
      <c r="L13" s="24">
        <v>-59168833.850000001</v>
      </c>
      <c r="M13" s="24">
        <v>53373981</v>
      </c>
      <c r="N13" s="6">
        <v>-6595604.2132943273</v>
      </c>
      <c r="O13" s="25">
        <f t="shared" si="0"/>
        <v>82425711.429244131</v>
      </c>
      <c r="P13" s="6">
        <v>-29353966.163528576</v>
      </c>
      <c r="Q13" s="21">
        <f t="shared" si="1"/>
        <v>53071745.265715554</v>
      </c>
      <c r="R13" s="2"/>
    </row>
    <row r="14" spans="1:18" x14ac:dyDescent="0.4">
      <c r="A14" s="22">
        <v>1606</v>
      </c>
      <c r="B14" s="1" t="s">
        <v>60</v>
      </c>
      <c r="C14" s="22" t="s">
        <v>61</v>
      </c>
      <c r="D14" s="23">
        <v>0.14219999999999999</v>
      </c>
      <c r="E14" s="6">
        <v>256587422</v>
      </c>
      <c r="F14" s="6">
        <v>-35727362.556962028</v>
      </c>
      <c r="G14" s="6">
        <v>295790</v>
      </c>
      <c r="H14" s="6">
        <v>-11890740</v>
      </c>
      <c r="I14" s="6">
        <v>1655672.6582278484</v>
      </c>
      <c r="J14" s="24">
        <v>-63648</v>
      </c>
      <c r="K14" s="24">
        <v>-207013447</v>
      </c>
      <c r="L14" s="24">
        <v>-1224644.1200000001</v>
      </c>
      <c r="M14" s="24">
        <v>1117018</v>
      </c>
      <c r="N14" s="6">
        <v>-411379.04111190292</v>
      </c>
      <c r="O14" s="25">
        <f t="shared" si="0"/>
        <v>3324681.9401539448</v>
      </c>
      <c r="P14" s="6">
        <v>-1290147.2237346163</v>
      </c>
      <c r="Q14" s="21">
        <f t="shared" si="1"/>
        <v>2034534.7164193285</v>
      </c>
      <c r="R14" s="2"/>
    </row>
    <row r="15" spans="1:18" x14ac:dyDescent="0.4">
      <c r="A15" s="22">
        <v>2000</v>
      </c>
      <c r="B15" s="1" t="s">
        <v>62</v>
      </c>
      <c r="C15" s="22" t="s">
        <v>63</v>
      </c>
      <c r="D15" s="23">
        <v>0.1474</v>
      </c>
      <c r="E15" s="6">
        <v>18842966715</v>
      </c>
      <c r="F15" s="6">
        <v>-2531144782.6119404</v>
      </c>
      <c r="G15" s="6">
        <v>18231852</v>
      </c>
      <c r="H15" s="6">
        <v>-732317849</v>
      </c>
      <c r="I15" s="6">
        <v>98371054.343283594</v>
      </c>
      <c r="J15" s="24">
        <v>-2228375</v>
      </c>
      <c r="K15" s="24">
        <v>-15465210225</v>
      </c>
      <c r="L15" s="24">
        <v>-90633261.715000004</v>
      </c>
      <c r="M15" s="24">
        <v>80975601</v>
      </c>
      <c r="N15" s="6">
        <v>139303.87469625846</v>
      </c>
      <c r="O15" s="25">
        <f t="shared" si="0"/>
        <v>219150032.89103857</v>
      </c>
      <c r="P15" s="6">
        <v>-73988991.65267837</v>
      </c>
      <c r="Q15" s="21">
        <f t="shared" si="1"/>
        <v>145161041.2383602</v>
      </c>
      <c r="R15" s="2"/>
    </row>
    <row r="16" spans="1:18" x14ac:dyDescent="0.4">
      <c r="A16" s="22">
        <v>2300</v>
      </c>
      <c r="B16" s="1" t="s">
        <v>64</v>
      </c>
      <c r="C16" s="22" t="s">
        <v>65</v>
      </c>
      <c r="D16" s="23">
        <v>0.1462</v>
      </c>
      <c r="E16" s="6">
        <v>3182686547</v>
      </c>
      <c r="F16" s="6">
        <v>-431034156.16005468</v>
      </c>
      <c r="G16" s="6">
        <v>1649651</v>
      </c>
      <c r="H16" s="6">
        <v>-64879411</v>
      </c>
      <c r="I16" s="6">
        <v>8786678.0971272234</v>
      </c>
      <c r="J16" s="24">
        <v>-472620</v>
      </c>
      <c r="K16" s="24">
        <v>-2660946610</v>
      </c>
      <c r="L16" s="24">
        <v>-15594920.835000001</v>
      </c>
      <c r="M16" s="24">
        <v>13948546</v>
      </c>
      <c r="N16" s="6">
        <v>-823452.89577111532</v>
      </c>
      <c r="O16" s="25">
        <f t="shared" si="0"/>
        <v>33320251.206301637</v>
      </c>
      <c r="P16" s="6">
        <v>-5839485.0734490892</v>
      </c>
      <c r="Q16" s="21">
        <f t="shared" si="1"/>
        <v>27480766.132852547</v>
      </c>
      <c r="R16" s="2"/>
    </row>
    <row r="17" spans="1:18" x14ac:dyDescent="0.4">
      <c r="A17" s="22">
        <v>2506</v>
      </c>
      <c r="B17" s="1" t="s">
        <v>66</v>
      </c>
      <c r="C17" s="22" t="s">
        <v>67</v>
      </c>
      <c r="D17" s="23">
        <v>0.1474</v>
      </c>
      <c r="E17" s="6">
        <v>1238632763</v>
      </c>
      <c r="F17" s="6">
        <v>-166383505.47761196</v>
      </c>
      <c r="G17" s="6">
        <v>1453558</v>
      </c>
      <c r="H17" s="6">
        <v>-58636520</v>
      </c>
      <c r="I17" s="6">
        <v>7876547.4626865666</v>
      </c>
      <c r="J17" s="24">
        <v>-128304</v>
      </c>
      <c r="K17" s="24">
        <v>-1014358432</v>
      </c>
      <c r="L17" s="24">
        <v>-5906607.4850000003</v>
      </c>
      <c r="M17" s="24">
        <v>5287435</v>
      </c>
      <c r="N17" s="6">
        <v>672815.96280967188</v>
      </c>
      <c r="O17" s="25">
        <f t="shared" si="0"/>
        <v>8509750.4628841914</v>
      </c>
      <c r="P17" s="6">
        <v>-5581125.5198228266</v>
      </c>
      <c r="Q17" s="21">
        <f t="shared" si="1"/>
        <v>2928624.9430613648</v>
      </c>
      <c r="R17" s="2"/>
    </row>
    <row r="18" spans="1:18" x14ac:dyDescent="0.4">
      <c r="A18" s="22">
        <v>2510</v>
      </c>
      <c r="B18" s="1" t="s">
        <v>68</v>
      </c>
      <c r="C18" s="22" t="s">
        <v>69</v>
      </c>
      <c r="D18" s="23">
        <v>0.1474</v>
      </c>
      <c r="E18" s="6">
        <v>3143059902</v>
      </c>
      <c r="F18" s="6">
        <v>-422202076.38805974</v>
      </c>
      <c r="G18" s="6">
        <v>1910678</v>
      </c>
      <c r="H18" s="6">
        <v>-75815032</v>
      </c>
      <c r="I18" s="6">
        <v>10184108.776119404</v>
      </c>
      <c r="J18" s="24">
        <v>-481913</v>
      </c>
      <c r="K18" s="24">
        <v>-2627309458</v>
      </c>
      <c r="L18" s="24">
        <v>-15343368.175000001</v>
      </c>
      <c r="M18" s="24">
        <v>13847966</v>
      </c>
      <c r="N18" s="6">
        <v>-1331262.237397328</v>
      </c>
      <c r="O18" s="25">
        <f t="shared" si="0"/>
        <v>26519544.975662287</v>
      </c>
      <c r="P18" s="6">
        <v>-7358753.5209885268</v>
      </c>
      <c r="Q18" s="21">
        <f t="shared" si="1"/>
        <v>19160791.45467376</v>
      </c>
      <c r="R18" s="2"/>
    </row>
    <row r="19" spans="1:18" x14ac:dyDescent="0.4">
      <c r="A19" s="22">
        <v>3000</v>
      </c>
      <c r="B19" s="1" t="s">
        <v>70</v>
      </c>
      <c r="C19" s="22" t="s">
        <v>71</v>
      </c>
      <c r="D19" s="23">
        <v>0.1474</v>
      </c>
      <c r="E19" s="6">
        <v>7178483811</v>
      </c>
      <c r="F19" s="6">
        <v>-964273944.76119399</v>
      </c>
      <c r="G19" s="6">
        <v>4093094</v>
      </c>
      <c r="H19" s="6">
        <v>-160867264</v>
      </c>
      <c r="I19" s="6">
        <v>21609035.462686568</v>
      </c>
      <c r="J19" s="24">
        <v>-1047356</v>
      </c>
      <c r="K19" s="24">
        <v>-6035518430</v>
      </c>
      <c r="L19" s="24">
        <v>-35103311.424999997</v>
      </c>
      <c r="M19" s="24">
        <v>31860079</v>
      </c>
      <c r="N19" s="6">
        <v>-572224.30723047722</v>
      </c>
      <c r="O19" s="25">
        <f t="shared" si="0"/>
        <v>38663488.969261833</v>
      </c>
      <c r="P19" s="6">
        <v>-13789171.976993278</v>
      </c>
      <c r="Q19" s="21">
        <f t="shared" si="1"/>
        <v>24874316.992268555</v>
      </c>
      <c r="R19" s="2"/>
    </row>
    <row r="20" spans="1:18" x14ac:dyDescent="0.4">
      <c r="A20" s="22">
        <v>3506</v>
      </c>
      <c r="B20" s="1" t="s">
        <v>72</v>
      </c>
      <c r="C20" s="22" t="s">
        <v>73</v>
      </c>
      <c r="D20" s="23">
        <v>0.1244</v>
      </c>
      <c r="E20" s="6">
        <v>48644122</v>
      </c>
      <c r="F20" s="6">
        <v>-7742392.4083601283</v>
      </c>
      <c r="G20" s="6">
        <v>19461</v>
      </c>
      <c r="H20" s="6">
        <v>-747177</v>
      </c>
      <c r="I20" s="6">
        <v>118923.67041800644</v>
      </c>
      <c r="J20" s="24">
        <v>-6000</v>
      </c>
      <c r="K20" s="24">
        <v>-38121723</v>
      </c>
      <c r="L20" s="24">
        <v>-239552.03</v>
      </c>
      <c r="M20" s="24">
        <v>206885</v>
      </c>
      <c r="N20" s="6">
        <v>-37506.210405387079</v>
      </c>
      <c r="O20" s="25">
        <f t="shared" si="0"/>
        <v>2095041.0216524908</v>
      </c>
      <c r="P20" s="6">
        <v>-78877.595986902874</v>
      </c>
      <c r="Q20" s="21">
        <f t="shared" si="1"/>
        <v>2016163.4256655879</v>
      </c>
      <c r="R20" s="2"/>
    </row>
    <row r="21" spans="1:18" x14ac:dyDescent="0.4">
      <c r="A21" s="22">
        <v>3511</v>
      </c>
      <c r="B21" s="1" t="s">
        <v>74</v>
      </c>
      <c r="C21" s="22" t="s">
        <v>75</v>
      </c>
      <c r="D21" s="23">
        <v>0.1391</v>
      </c>
      <c r="E21" s="6">
        <v>640766029</v>
      </c>
      <c r="F21" s="6">
        <v>-91208967.463695168</v>
      </c>
      <c r="G21" s="6">
        <v>881818</v>
      </c>
      <c r="H21" s="6">
        <v>-35778369</v>
      </c>
      <c r="I21" s="6">
        <v>5092823.1933860537</v>
      </c>
      <c r="J21" s="24">
        <v>-132513</v>
      </c>
      <c r="K21" s="24">
        <v>-513839512</v>
      </c>
      <c r="L21" s="24">
        <v>-3028684.8250000002</v>
      </c>
      <c r="M21" s="24">
        <v>2763651</v>
      </c>
      <c r="N21" s="6">
        <v>-366509.47210041364</v>
      </c>
      <c r="O21" s="25">
        <f t="shared" si="0"/>
        <v>5149765.4325904958</v>
      </c>
      <c r="P21" s="6">
        <v>-4035237.2007371346</v>
      </c>
      <c r="Q21" s="21">
        <f t="shared" si="1"/>
        <v>1114528.2318533612</v>
      </c>
      <c r="R21" s="2"/>
    </row>
    <row r="22" spans="1:18" x14ac:dyDescent="0.4">
      <c r="A22" s="22">
        <v>3609</v>
      </c>
      <c r="B22" s="1" t="s">
        <v>76</v>
      </c>
      <c r="C22" s="22" t="s">
        <v>77</v>
      </c>
      <c r="D22" s="23">
        <v>0.1474</v>
      </c>
      <c r="E22" s="6">
        <v>3361060249</v>
      </c>
      <c r="F22" s="6">
        <v>-451485705.08955222</v>
      </c>
      <c r="G22" s="6">
        <v>4259458</v>
      </c>
      <c r="H22" s="6">
        <v>-169798975</v>
      </c>
      <c r="I22" s="6">
        <v>22808817.537313432</v>
      </c>
      <c r="J22" s="24">
        <v>-555955</v>
      </c>
      <c r="K22" s="24">
        <v>-2714694098</v>
      </c>
      <c r="L22" s="24">
        <v>-15974823.885</v>
      </c>
      <c r="M22" s="24">
        <v>14418468</v>
      </c>
      <c r="N22" s="6">
        <v>-701703.94896005839</v>
      </c>
      <c r="O22" s="25">
        <f t="shared" si="0"/>
        <v>49335731.613801003</v>
      </c>
      <c r="P22" s="6">
        <v>-17044936.315714587</v>
      </c>
      <c r="Q22" s="21">
        <f t="shared" si="1"/>
        <v>32290795.298086416</v>
      </c>
      <c r="R22" s="2"/>
    </row>
    <row r="23" spans="1:18" x14ac:dyDescent="0.4">
      <c r="A23" s="22">
        <v>3709</v>
      </c>
      <c r="B23" s="1" t="s">
        <v>78</v>
      </c>
      <c r="C23" s="22" t="s">
        <v>79</v>
      </c>
      <c r="D23" s="23">
        <v>0.1474</v>
      </c>
      <c r="E23" s="6">
        <v>693516553</v>
      </c>
      <c r="F23" s="6">
        <v>-93158939.955223888</v>
      </c>
      <c r="G23" s="6">
        <v>336819</v>
      </c>
      <c r="H23" s="6">
        <v>-13348619</v>
      </c>
      <c r="I23" s="6">
        <v>1793098.0746268658</v>
      </c>
      <c r="J23" s="24">
        <v>-161881</v>
      </c>
      <c r="K23" s="24">
        <v>-575459840</v>
      </c>
      <c r="L23" s="24">
        <v>-3401714.36</v>
      </c>
      <c r="M23" s="24">
        <v>3039498</v>
      </c>
      <c r="N23" s="6">
        <v>6241.687974058179</v>
      </c>
      <c r="O23" s="25">
        <f t="shared" si="0"/>
        <v>13161215.447377063</v>
      </c>
      <c r="P23" s="6">
        <v>-1059227.4475785843</v>
      </c>
      <c r="Q23" s="21">
        <f t="shared" si="1"/>
        <v>12101987.999798479</v>
      </c>
      <c r="R23" s="2"/>
    </row>
    <row r="24" spans="1:18" x14ac:dyDescent="0.4">
      <c r="A24" s="22">
        <v>3713</v>
      </c>
      <c r="B24" s="1" t="s">
        <v>80</v>
      </c>
      <c r="C24" s="22" t="s">
        <v>81</v>
      </c>
      <c r="D24" s="23">
        <v>0.1474</v>
      </c>
      <c r="E24" s="6">
        <v>97136122</v>
      </c>
      <c r="F24" s="6">
        <v>-13048135.791044775</v>
      </c>
      <c r="G24" s="6">
        <v>108282</v>
      </c>
      <c r="H24" s="6">
        <v>-3896752</v>
      </c>
      <c r="I24" s="6">
        <v>523444.29850746266</v>
      </c>
      <c r="J24" s="24">
        <v>-10200</v>
      </c>
      <c r="K24" s="24">
        <v>-79067252</v>
      </c>
      <c r="L24" s="24">
        <v>-466687.26</v>
      </c>
      <c r="M24" s="24">
        <v>426037</v>
      </c>
      <c r="N24" s="6">
        <v>89624.093990817782</v>
      </c>
      <c r="O24" s="25">
        <f t="shared" si="0"/>
        <v>1794482.3414535131</v>
      </c>
      <c r="P24" s="6">
        <v>-259995.9516014852</v>
      </c>
      <c r="Q24" s="21">
        <f t="shared" si="1"/>
        <v>1534486.3898520279</v>
      </c>
      <c r="R24" s="2"/>
    </row>
    <row r="25" spans="1:18" x14ac:dyDescent="0.4">
      <c r="A25" s="22">
        <v>3714</v>
      </c>
      <c r="B25" s="1" t="s">
        <v>82</v>
      </c>
      <c r="C25" s="22" t="s">
        <v>83</v>
      </c>
      <c r="D25" s="23">
        <v>0.1474</v>
      </c>
      <c r="E25" s="6">
        <v>1651627588</v>
      </c>
      <c r="F25" s="6">
        <v>-221860422.2686567</v>
      </c>
      <c r="G25" s="6">
        <v>1041745</v>
      </c>
      <c r="H25" s="6">
        <v>-40933561</v>
      </c>
      <c r="I25" s="6">
        <v>5498538.0447761193</v>
      </c>
      <c r="J25" s="24">
        <v>-296555</v>
      </c>
      <c r="K25" s="24">
        <v>-1375021517</v>
      </c>
      <c r="L25" s="24">
        <v>-8057196.085</v>
      </c>
      <c r="M25" s="24">
        <v>7299866</v>
      </c>
      <c r="N25" s="6">
        <v>-792895.62728017254</v>
      </c>
      <c r="O25" s="25">
        <f t="shared" si="0"/>
        <v>18505590.063839298</v>
      </c>
      <c r="P25" s="6">
        <v>-3770379.3831758862</v>
      </c>
      <c r="Q25" s="21">
        <f t="shared" si="1"/>
        <v>14735210.680663411</v>
      </c>
      <c r="R25" s="2"/>
    </row>
    <row r="26" spans="1:18" x14ac:dyDescent="0.4">
      <c r="A26" s="22">
        <v>3716</v>
      </c>
      <c r="B26" s="1" t="s">
        <v>84</v>
      </c>
      <c r="C26" s="22" t="s">
        <v>85</v>
      </c>
      <c r="D26" s="23">
        <v>0.1474</v>
      </c>
      <c r="E26" s="6">
        <v>1049985724</v>
      </c>
      <c r="F26" s="6">
        <v>-141042858.44776118</v>
      </c>
      <c r="G26" s="6">
        <v>674453</v>
      </c>
      <c r="H26" s="6">
        <v>-26754067</v>
      </c>
      <c r="I26" s="6">
        <v>3593829.8955223882</v>
      </c>
      <c r="J26" s="24">
        <v>-172758</v>
      </c>
      <c r="K26" s="24">
        <v>-881124146</v>
      </c>
      <c r="L26" s="24">
        <v>-5118666.76</v>
      </c>
      <c r="M26" s="24">
        <v>4656693</v>
      </c>
      <c r="N26" s="6">
        <v>-37960.796029091231</v>
      </c>
      <c r="O26" s="25">
        <f t="shared" si="0"/>
        <v>4660242.8917320874</v>
      </c>
      <c r="P26" s="6">
        <v>-2352448.6030458929</v>
      </c>
      <c r="Q26" s="21">
        <f t="shared" si="1"/>
        <v>2307794.2886861945</v>
      </c>
      <c r="R26" s="2"/>
    </row>
    <row r="27" spans="1:18" x14ac:dyDescent="0.4">
      <c r="A27" s="22">
        <v>3811</v>
      </c>
      <c r="B27" s="1" t="s">
        <v>86</v>
      </c>
      <c r="C27" s="22" t="s">
        <v>87</v>
      </c>
      <c r="D27" s="23">
        <v>0.1474</v>
      </c>
      <c r="E27" s="6">
        <v>484178978</v>
      </c>
      <c r="F27" s="6">
        <v>-65038967.194029853</v>
      </c>
      <c r="G27" s="6">
        <v>923095</v>
      </c>
      <c r="H27" s="6">
        <v>-36677745</v>
      </c>
      <c r="I27" s="6">
        <v>4926861.2686567158</v>
      </c>
      <c r="J27" s="24">
        <v>-134662</v>
      </c>
      <c r="K27" s="24">
        <v>-391229520</v>
      </c>
      <c r="L27" s="24">
        <v>-2241448.33</v>
      </c>
      <c r="M27" s="24">
        <v>2077304</v>
      </c>
      <c r="N27" s="6">
        <v>-328732.80162288318</v>
      </c>
      <c r="O27" s="25">
        <f t="shared" si="0"/>
        <v>-3544837.0569960205</v>
      </c>
      <c r="P27" s="6">
        <v>-3798378.6075642998</v>
      </c>
      <c r="Q27" s="21">
        <f t="shared" si="1"/>
        <v>-7343215.6645603199</v>
      </c>
      <c r="R27" s="2"/>
    </row>
    <row r="28" spans="1:18" x14ac:dyDescent="0.4">
      <c r="A28" s="22">
        <v>4100</v>
      </c>
      <c r="B28" s="1" t="s">
        <v>88</v>
      </c>
      <c r="C28" s="22" t="s">
        <v>89</v>
      </c>
      <c r="D28" s="23">
        <v>0.1474</v>
      </c>
      <c r="E28" s="6">
        <v>888931429</v>
      </c>
      <c r="F28" s="6">
        <v>-119408699.41791044</v>
      </c>
      <c r="G28" s="6">
        <v>428684</v>
      </c>
      <c r="H28" s="6">
        <v>-17060981</v>
      </c>
      <c r="I28" s="6">
        <v>2291773.5671641789</v>
      </c>
      <c r="J28" s="24">
        <v>-101646</v>
      </c>
      <c r="K28" s="24">
        <v>-753504097</v>
      </c>
      <c r="L28" s="24">
        <v>-4360987.43</v>
      </c>
      <c r="M28" s="24">
        <v>3923191</v>
      </c>
      <c r="N28" s="6">
        <v>-397309.72832841479</v>
      </c>
      <c r="O28" s="25">
        <f t="shared" si="0"/>
        <v>741356.99092531158</v>
      </c>
      <c r="P28" s="6">
        <v>-1388227.8972297939</v>
      </c>
      <c r="Q28" s="21">
        <f t="shared" si="1"/>
        <v>-646870.90630448237</v>
      </c>
      <c r="R28" s="2"/>
    </row>
    <row r="29" spans="1:18" x14ac:dyDescent="0.4">
      <c r="A29" s="22">
        <v>4200</v>
      </c>
      <c r="B29" s="1" t="s">
        <v>90</v>
      </c>
      <c r="C29" s="22" t="s">
        <v>91</v>
      </c>
      <c r="D29" s="23">
        <v>0.1474</v>
      </c>
      <c r="E29" s="6">
        <v>3427196492</v>
      </c>
      <c r="F29" s="6">
        <v>-460369678.02985072</v>
      </c>
      <c r="G29" s="6">
        <v>4499292</v>
      </c>
      <c r="H29" s="6">
        <v>-180462959</v>
      </c>
      <c r="I29" s="6">
        <v>24241293</v>
      </c>
      <c r="J29" s="24">
        <v>-505992</v>
      </c>
      <c r="K29" s="24">
        <v>-2773175790</v>
      </c>
      <c r="L29" s="24">
        <v>-16253634.165000001</v>
      </c>
      <c r="M29" s="24">
        <v>14538947</v>
      </c>
      <c r="N29" s="6">
        <v>1221517.221428737</v>
      </c>
      <c r="O29" s="25">
        <f t="shared" si="0"/>
        <v>40929488.026577778</v>
      </c>
      <c r="P29" s="6">
        <v>-18302500.136327203</v>
      </c>
      <c r="Q29" s="21">
        <f t="shared" si="1"/>
        <v>22626987.890250575</v>
      </c>
      <c r="R29" s="2"/>
    </row>
    <row r="30" spans="1:18" x14ac:dyDescent="0.4">
      <c r="A30" s="22">
        <v>4502</v>
      </c>
      <c r="B30" s="1" t="s">
        <v>92</v>
      </c>
      <c r="C30" s="22" t="s">
        <v>93</v>
      </c>
      <c r="D30" s="23">
        <v>0.1474</v>
      </c>
      <c r="E30" s="6">
        <v>201125169</v>
      </c>
      <c r="F30" s="6">
        <v>-27016813.746268652</v>
      </c>
      <c r="G30" s="6">
        <v>393571</v>
      </c>
      <c r="H30" s="6">
        <v>-15836689</v>
      </c>
      <c r="I30" s="6">
        <v>2127316.4328358206</v>
      </c>
      <c r="J30" s="24">
        <v>-26750</v>
      </c>
      <c r="K30" s="24">
        <v>-158030528</v>
      </c>
      <c r="L30" s="24">
        <v>-928276.505</v>
      </c>
      <c r="M30" s="24">
        <v>830267</v>
      </c>
      <c r="N30" s="6">
        <v>-501458.13925132924</v>
      </c>
      <c r="O30" s="25">
        <f t="shared" si="0"/>
        <v>2135808.0423158286</v>
      </c>
      <c r="P30" s="6">
        <v>-1927176.543900636</v>
      </c>
      <c r="Q30" s="21">
        <f t="shared" si="1"/>
        <v>208631.49841519259</v>
      </c>
      <c r="R30" s="2"/>
    </row>
    <row r="31" spans="1:18" x14ac:dyDescent="0.4">
      <c r="A31" s="22">
        <v>4604</v>
      </c>
      <c r="B31" s="1" t="s">
        <v>94</v>
      </c>
      <c r="C31" s="22" t="s">
        <v>95</v>
      </c>
      <c r="D31" s="23">
        <v>0.1474</v>
      </c>
      <c r="E31" s="6">
        <v>254991624</v>
      </c>
      <c r="F31" s="6">
        <v>-34252606.208955221</v>
      </c>
      <c r="G31" s="6">
        <v>287189</v>
      </c>
      <c r="H31" s="6">
        <v>-11729251</v>
      </c>
      <c r="I31" s="6">
        <v>1575571.029850746</v>
      </c>
      <c r="J31" s="24">
        <v>-35836</v>
      </c>
      <c r="K31" s="24">
        <v>-209130530</v>
      </c>
      <c r="L31" s="24">
        <v>-1217568.6300000001</v>
      </c>
      <c r="M31" s="24">
        <v>1115382</v>
      </c>
      <c r="N31" s="6">
        <v>915.86073018680327</v>
      </c>
      <c r="O31" s="25">
        <f t="shared" si="0"/>
        <v>1604890.0516257095</v>
      </c>
      <c r="P31" s="6">
        <v>-1235347.2055370575</v>
      </c>
      <c r="Q31" s="21">
        <f t="shared" si="1"/>
        <v>369542.84608865203</v>
      </c>
      <c r="R31" s="2"/>
    </row>
    <row r="32" spans="1:18" x14ac:dyDescent="0.4">
      <c r="A32" s="22">
        <v>4607</v>
      </c>
      <c r="B32" s="1" t="s">
        <v>96</v>
      </c>
      <c r="C32" s="22" t="s">
        <v>97</v>
      </c>
      <c r="D32" s="23">
        <v>0.1474</v>
      </c>
      <c r="E32" s="6">
        <v>1096233306</v>
      </c>
      <c r="F32" s="6">
        <v>-147255220.20895523</v>
      </c>
      <c r="G32" s="6">
        <v>1659763</v>
      </c>
      <c r="H32" s="6">
        <v>-66601876</v>
      </c>
      <c r="I32" s="6">
        <v>8946520.6567164175</v>
      </c>
      <c r="J32" s="24">
        <v>-133297</v>
      </c>
      <c r="K32" s="24">
        <v>-874574194</v>
      </c>
      <c r="L32" s="24">
        <v>-5155789.4800000004</v>
      </c>
      <c r="M32" s="24">
        <v>4679590</v>
      </c>
      <c r="N32" s="6">
        <v>-175399.30524876271</v>
      </c>
      <c r="O32" s="25">
        <f t="shared" si="0"/>
        <v>17623403.662512414</v>
      </c>
      <c r="P32" s="6">
        <v>-6720078.1093331557</v>
      </c>
      <c r="Q32" s="21">
        <f t="shared" si="1"/>
        <v>10903325.553179258</v>
      </c>
      <c r="R32" s="2"/>
    </row>
    <row r="33" spans="1:18" x14ac:dyDescent="0.4">
      <c r="A33" s="22">
        <v>4803</v>
      </c>
      <c r="B33" s="1" t="s">
        <v>98</v>
      </c>
      <c r="C33" s="22" t="s">
        <v>99</v>
      </c>
      <c r="D33" s="23">
        <v>0.1474</v>
      </c>
      <c r="E33" s="6">
        <v>200656060</v>
      </c>
      <c r="F33" s="6">
        <v>-26953799.10447761</v>
      </c>
      <c r="G33" s="6">
        <v>257592</v>
      </c>
      <c r="H33" s="6">
        <v>-10332224</v>
      </c>
      <c r="I33" s="6">
        <v>1387910.686567164</v>
      </c>
      <c r="J33" s="24">
        <v>-32437</v>
      </c>
      <c r="K33" s="24">
        <v>-161981292</v>
      </c>
      <c r="L33" s="24">
        <v>-952744.95500000007</v>
      </c>
      <c r="M33" s="24">
        <v>858343</v>
      </c>
      <c r="N33" s="6">
        <v>-122026.49753913179</v>
      </c>
      <c r="O33" s="25">
        <f t="shared" si="0"/>
        <v>2785382.1295504114</v>
      </c>
      <c r="P33" s="6">
        <v>-1004708.3271171432</v>
      </c>
      <c r="Q33" s="21">
        <f t="shared" si="1"/>
        <v>1780673.8024332682</v>
      </c>
      <c r="R33" s="2"/>
    </row>
    <row r="34" spans="1:18" x14ac:dyDescent="0.4">
      <c r="A34" s="22">
        <v>4901</v>
      </c>
      <c r="B34" s="1" t="s">
        <v>100</v>
      </c>
      <c r="C34" s="22" t="s">
        <v>101</v>
      </c>
      <c r="D34" s="23">
        <v>0.1474</v>
      </c>
      <c r="E34" s="6">
        <v>53460696</v>
      </c>
      <c r="F34" s="6">
        <v>-7181287.5223880596</v>
      </c>
      <c r="G34" s="6">
        <v>347898</v>
      </c>
      <c r="H34" s="6">
        <v>-13503453</v>
      </c>
      <c r="I34" s="6">
        <v>1813896.6716417912</v>
      </c>
      <c r="J34" s="24">
        <v>-9678</v>
      </c>
      <c r="K34" s="24">
        <v>-34569184</v>
      </c>
      <c r="L34" s="24">
        <v>-201477.315</v>
      </c>
      <c r="M34" s="24">
        <v>184534</v>
      </c>
      <c r="N34" s="6">
        <v>-211090.13546682801</v>
      </c>
      <c r="O34" s="25">
        <f t="shared" si="0"/>
        <v>130854.69878690544</v>
      </c>
      <c r="P34" s="6">
        <v>-1514347.373317657</v>
      </c>
      <c r="Q34" s="21">
        <f t="shared" si="1"/>
        <v>-1383492.6745307515</v>
      </c>
      <c r="R34" s="2"/>
    </row>
    <row r="35" spans="1:18" x14ac:dyDescent="0.4">
      <c r="A35" s="22">
        <v>4902</v>
      </c>
      <c r="B35" s="1" t="s">
        <v>102</v>
      </c>
      <c r="C35" s="22" t="s">
        <v>103</v>
      </c>
      <c r="D35" s="23">
        <v>0.1474</v>
      </c>
      <c r="E35" s="6">
        <v>110541520</v>
      </c>
      <c r="F35" s="6">
        <v>-14848860.895522388</v>
      </c>
      <c r="G35" s="6">
        <v>163492</v>
      </c>
      <c r="H35" s="6">
        <v>-5783252</v>
      </c>
      <c r="I35" s="6">
        <v>776854.7462686568</v>
      </c>
      <c r="J35" s="24">
        <v>-45476</v>
      </c>
      <c r="K35" s="24">
        <v>-88060435</v>
      </c>
      <c r="L35" s="24">
        <v>-524381.42000000004</v>
      </c>
      <c r="M35" s="24">
        <v>466105</v>
      </c>
      <c r="N35" s="6">
        <v>55567.558243937761</v>
      </c>
      <c r="O35" s="25">
        <f t="shared" si="0"/>
        <v>2741133.9889902119</v>
      </c>
      <c r="P35" s="6">
        <v>-601877.92198296066</v>
      </c>
      <c r="Q35" s="21">
        <f t="shared" si="1"/>
        <v>2139256.0670072511</v>
      </c>
      <c r="R35" s="2"/>
    </row>
    <row r="36" spans="1:18" x14ac:dyDescent="0.4">
      <c r="A36" s="22">
        <v>4911</v>
      </c>
      <c r="B36" s="1" t="s">
        <v>104</v>
      </c>
      <c r="C36" s="22" t="s">
        <v>105</v>
      </c>
      <c r="D36" s="23">
        <v>0.1517</v>
      </c>
      <c r="E36" s="6">
        <v>370213189</v>
      </c>
      <c r="F36" s="6">
        <v>-48320508.518127888</v>
      </c>
      <c r="G36" s="6">
        <v>655811</v>
      </c>
      <c r="H36" s="6">
        <v>-25437943</v>
      </c>
      <c r="I36" s="6">
        <v>3320179.7719182596</v>
      </c>
      <c r="J36" s="24">
        <v>-50538</v>
      </c>
      <c r="K36" s="24">
        <v>-303197246</v>
      </c>
      <c r="L36" s="24">
        <v>-1726902.595</v>
      </c>
      <c r="M36" s="24">
        <v>1601658</v>
      </c>
      <c r="N36" s="6">
        <v>-502589.44051357685</v>
      </c>
      <c r="O36" s="25">
        <f t="shared" si="0"/>
        <v>-3444889.7817232576</v>
      </c>
      <c r="P36" s="6">
        <v>-2642511.9857924841</v>
      </c>
      <c r="Q36" s="21">
        <f t="shared" si="1"/>
        <v>-6087401.7675157413</v>
      </c>
      <c r="R36" s="2"/>
    </row>
    <row r="37" spans="1:18" x14ac:dyDescent="0.4">
      <c r="A37" s="22">
        <v>5508</v>
      </c>
      <c r="B37" s="1" t="s">
        <v>106</v>
      </c>
      <c r="C37" s="22" t="s">
        <v>107</v>
      </c>
      <c r="D37" s="23">
        <v>0.1474</v>
      </c>
      <c r="E37" s="6">
        <v>980605101</v>
      </c>
      <c r="F37" s="6">
        <v>-131723073.2686567</v>
      </c>
      <c r="G37" s="6">
        <v>1886332</v>
      </c>
      <c r="H37" s="6">
        <v>-74099177</v>
      </c>
      <c r="I37" s="6">
        <v>9953620.7910447754</v>
      </c>
      <c r="J37" s="24">
        <v>-154835</v>
      </c>
      <c r="K37" s="24">
        <v>-763848862</v>
      </c>
      <c r="L37" s="24">
        <v>-4541187.1050000004</v>
      </c>
      <c r="M37" s="24">
        <v>4034129</v>
      </c>
      <c r="N37" s="6">
        <v>-658089.80560753308</v>
      </c>
      <c r="O37" s="25">
        <f t="shared" si="0"/>
        <v>21453958.611780569</v>
      </c>
      <c r="P37" s="6">
        <v>-7707942.3794356808</v>
      </c>
      <c r="Q37" s="21">
        <f t="shared" si="1"/>
        <v>13746016.232344888</v>
      </c>
      <c r="R37" s="2"/>
    </row>
    <row r="38" spans="1:18" x14ac:dyDescent="0.4">
      <c r="A38" s="22">
        <v>5609</v>
      </c>
      <c r="B38" s="1" t="s">
        <v>108</v>
      </c>
      <c r="C38" s="22" t="s">
        <v>109</v>
      </c>
      <c r="D38" s="23">
        <v>0.1474</v>
      </c>
      <c r="E38" s="6">
        <v>398585449</v>
      </c>
      <c r="F38" s="6">
        <v>-53541328.970149249</v>
      </c>
      <c r="G38" s="6">
        <v>191885</v>
      </c>
      <c r="H38" s="6">
        <v>-7260642</v>
      </c>
      <c r="I38" s="6">
        <v>975310.11940298509</v>
      </c>
      <c r="J38" s="24">
        <v>-47121</v>
      </c>
      <c r="K38" s="24">
        <v>-337686282</v>
      </c>
      <c r="L38" s="24">
        <v>-1957347.855</v>
      </c>
      <c r="M38" s="24">
        <v>1764931</v>
      </c>
      <c r="N38" s="6">
        <v>-192478.87573872454</v>
      </c>
      <c r="O38" s="25">
        <f t="shared" si="0"/>
        <v>832374.41851500142</v>
      </c>
      <c r="P38" s="6">
        <v>-601439.72228978248</v>
      </c>
      <c r="Q38" s="21">
        <f t="shared" si="1"/>
        <v>230934.69622521894</v>
      </c>
      <c r="R38" s="2"/>
    </row>
    <row r="39" spans="1:18" x14ac:dyDescent="0.4">
      <c r="A39" s="22">
        <v>5611</v>
      </c>
      <c r="B39" s="1" t="s">
        <v>110</v>
      </c>
      <c r="C39" s="22" t="s">
        <v>111</v>
      </c>
      <c r="D39" s="23">
        <v>0.1474</v>
      </c>
      <c r="E39" s="6">
        <v>61219714</v>
      </c>
      <c r="F39" s="6">
        <v>-8223543.6716417903</v>
      </c>
      <c r="G39" s="6">
        <v>258898</v>
      </c>
      <c r="H39" s="6">
        <v>-10543884</v>
      </c>
      <c r="I39" s="6">
        <v>1416342.6268656715</v>
      </c>
      <c r="J39" s="24">
        <v>-3524</v>
      </c>
      <c r="K39" s="24">
        <v>-45017911</v>
      </c>
      <c r="L39" s="24">
        <v>-254656.02000000002</v>
      </c>
      <c r="M39" s="24">
        <v>237959</v>
      </c>
      <c r="N39" s="6">
        <v>-166129.93151215598</v>
      </c>
      <c r="O39" s="25">
        <f t="shared" si="0"/>
        <v>-1076734.9962882753</v>
      </c>
      <c r="P39" s="6">
        <v>-1250680.6560791582</v>
      </c>
      <c r="Q39" s="21">
        <f t="shared" si="1"/>
        <v>-2327415.6523674335</v>
      </c>
      <c r="R39" s="2"/>
    </row>
    <row r="40" spans="1:18" x14ac:dyDescent="0.4">
      <c r="A40" s="22">
        <v>5613</v>
      </c>
      <c r="B40" s="1" t="s">
        <v>112</v>
      </c>
      <c r="C40" s="22" t="s">
        <v>113</v>
      </c>
      <c r="D40" s="23">
        <v>0.1474</v>
      </c>
      <c r="E40" s="6">
        <v>1042014508</v>
      </c>
      <c r="F40" s="6">
        <v>-139972098.08955225</v>
      </c>
      <c r="G40" s="6">
        <v>1305335</v>
      </c>
      <c r="H40" s="6">
        <v>-51338084</v>
      </c>
      <c r="I40" s="6">
        <v>6896160.5373134324</v>
      </c>
      <c r="J40" s="24">
        <v>-170973</v>
      </c>
      <c r="K40" s="24">
        <v>-834962596</v>
      </c>
      <c r="L40" s="24">
        <v>-4959053.93</v>
      </c>
      <c r="M40" s="24">
        <v>4386843</v>
      </c>
      <c r="N40" s="6">
        <v>-664803.45262909145</v>
      </c>
      <c r="O40" s="25">
        <f t="shared" si="0"/>
        <v>22535238.065132085</v>
      </c>
      <c r="P40" s="6">
        <v>-5464122.6994991591</v>
      </c>
      <c r="Q40" s="21">
        <f t="shared" si="1"/>
        <v>17071115.365632925</v>
      </c>
      <c r="R40" s="2"/>
    </row>
    <row r="41" spans="1:18" x14ac:dyDescent="0.4">
      <c r="A41" s="22">
        <v>5716</v>
      </c>
      <c r="B41" s="1" t="s">
        <v>114</v>
      </c>
      <c r="C41" s="22" t="s">
        <v>115</v>
      </c>
      <c r="D41" s="23">
        <v>0.1474</v>
      </c>
      <c r="E41" s="6">
        <v>3689942365</v>
      </c>
      <c r="F41" s="6">
        <v>-495663899.77611935</v>
      </c>
      <c r="G41" s="6">
        <v>2905255</v>
      </c>
      <c r="H41" s="6">
        <v>-115556034</v>
      </c>
      <c r="I41" s="6">
        <v>15522452.328358209</v>
      </c>
      <c r="J41" s="24">
        <v>-527280</v>
      </c>
      <c r="K41" s="24">
        <v>-3060073968</v>
      </c>
      <c r="L41" s="24">
        <v>-17883821.530000001</v>
      </c>
      <c r="M41" s="24">
        <v>16058014</v>
      </c>
      <c r="N41" s="6">
        <v>-1213242.6222545449</v>
      </c>
      <c r="O41" s="25">
        <f t="shared" si="0"/>
        <v>33509840.399984397</v>
      </c>
      <c r="P41" s="6">
        <v>-11142986.821905609</v>
      </c>
      <c r="Q41" s="21">
        <f t="shared" si="1"/>
        <v>22366853.578078788</v>
      </c>
      <c r="R41" s="2"/>
    </row>
    <row r="42" spans="1:18" x14ac:dyDescent="0.4">
      <c r="A42" s="22">
        <v>6000</v>
      </c>
      <c r="B42" s="1" t="s">
        <v>116</v>
      </c>
      <c r="C42" s="22" t="s">
        <v>117</v>
      </c>
      <c r="D42" s="23">
        <v>0.1474</v>
      </c>
      <c r="E42" s="6">
        <v>17398056770</v>
      </c>
      <c r="F42" s="6">
        <v>-2337052401.9402981</v>
      </c>
      <c r="G42" s="6">
        <v>9211069</v>
      </c>
      <c r="H42" s="6">
        <v>-360791737</v>
      </c>
      <c r="I42" s="6">
        <v>48464561.686567158</v>
      </c>
      <c r="J42" s="24">
        <v>-2418227</v>
      </c>
      <c r="K42" s="24">
        <v>-14636745598</v>
      </c>
      <c r="L42" s="24">
        <v>-85220289.375</v>
      </c>
      <c r="M42" s="24">
        <v>77433745</v>
      </c>
      <c r="N42" s="6">
        <v>-6549329.4055767581</v>
      </c>
      <c r="O42" s="25">
        <f t="shared" si="0"/>
        <v>104388562.96569246</v>
      </c>
      <c r="P42" s="6">
        <v>-32783283.671778653</v>
      </c>
      <c r="Q42" s="21">
        <f t="shared" si="1"/>
        <v>71605279.293913811</v>
      </c>
      <c r="R42" s="2"/>
    </row>
    <row r="43" spans="1:18" x14ac:dyDescent="0.4">
      <c r="A43" s="22">
        <v>6100</v>
      </c>
      <c r="B43" s="1" t="s">
        <v>118</v>
      </c>
      <c r="C43" s="22" t="s">
        <v>119</v>
      </c>
      <c r="D43" s="23">
        <v>0.1474</v>
      </c>
      <c r="E43" s="6">
        <v>2847017059</v>
      </c>
      <c r="F43" s="6">
        <v>-382435127.32835817</v>
      </c>
      <c r="G43" s="6">
        <v>2215869</v>
      </c>
      <c r="H43" s="6">
        <v>-89160496</v>
      </c>
      <c r="I43" s="6">
        <v>11976783.044776119</v>
      </c>
      <c r="J43" s="24">
        <v>-318116</v>
      </c>
      <c r="K43" s="24">
        <v>-2343426333</v>
      </c>
      <c r="L43" s="24">
        <v>-13798771.58</v>
      </c>
      <c r="M43" s="24">
        <v>12403311</v>
      </c>
      <c r="N43" s="6">
        <v>-86832.980059380177</v>
      </c>
      <c r="O43" s="25">
        <f t="shared" si="0"/>
        <v>44387345.156358413</v>
      </c>
      <c r="P43" s="6">
        <v>-8146768.4540789668</v>
      </c>
      <c r="Q43" s="21">
        <f t="shared" si="1"/>
        <v>36240576.702279449</v>
      </c>
      <c r="R43" s="2"/>
    </row>
    <row r="44" spans="1:18" x14ac:dyDescent="0.4">
      <c r="A44" s="22">
        <v>6250</v>
      </c>
      <c r="B44" s="1" t="s">
        <v>120</v>
      </c>
      <c r="C44" s="22" t="s">
        <v>121</v>
      </c>
      <c r="D44" s="23">
        <v>0.14699999999999999</v>
      </c>
      <c r="E44" s="6">
        <v>1782109271</v>
      </c>
      <c r="F44" s="6">
        <v>-240039207.93061227</v>
      </c>
      <c r="G44" s="6">
        <v>594705</v>
      </c>
      <c r="H44" s="6">
        <v>-22708383</v>
      </c>
      <c r="I44" s="6">
        <v>3058680.1591836736</v>
      </c>
      <c r="J44" s="24">
        <v>-329317</v>
      </c>
      <c r="K44" s="24">
        <v>-1506332407</v>
      </c>
      <c r="L44" s="24">
        <v>-8798331.3800000008</v>
      </c>
      <c r="M44" s="24">
        <v>8002567</v>
      </c>
      <c r="N44" s="6">
        <v>-755897.27250926674</v>
      </c>
      <c r="O44" s="25">
        <f t="shared" si="0"/>
        <v>14801679.576062147</v>
      </c>
      <c r="P44" s="6">
        <v>-1442842.8286540732</v>
      </c>
      <c r="Q44" s="21">
        <f t="shared" si="1"/>
        <v>13358836.747408073</v>
      </c>
      <c r="R44" s="2"/>
    </row>
    <row r="45" spans="1:18" x14ac:dyDescent="0.4">
      <c r="A45" s="22">
        <v>6400</v>
      </c>
      <c r="B45" s="1" t="s">
        <v>122</v>
      </c>
      <c r="C45" s="22" t="s">
        <v>123</v>
      </c>
      <c r="D45" s="23">
        <v>0.1474</v>
      </c>
      <c r="E45" s="6">
        <v>1661435007</v>
      </c>
      <c r="F45" s="6">
        <v>-223177836.76119405</v>
      </c>
      <c r="G45" s="6">
        <v>1264938</v>
      </c>
      <c r="H45" s="6">
        <v>-49857262</v>
      </c>
      <c r="I45" s="6">
        <v>6697244.1492537316</v>
      </c>
      <c r="J45" s="24">
        <v>-273594</v>
      </c>
      <c r="K45" s="24">
        <v>-1374085810</v>
      </c>
      <c r="L45" s="24">
        <v>-8062845.4450000003</v>
      </c>
      <c r="M45" s="24">
        <v>7270155</v>
      </c>
      <c r="N45" s="6">
        <v>-571891.12812048243</v>
      </c>
      <c r="O45" s="25">
        <f t="shared" si="0"/>
        <v>20638104.814939372</v>
      </c>
      <c r="P45" s="6">
        <v>-5110886.8393819416</v>
      </c>
      <c r="Q45" s="21">
        <f t="shared" si="1"/>
        <v>15527217.975557432</v>
      </c>
      <c r="R45" s="2"/>
    </row>
    <row r="46" spans="1:18" x14ac:dyDescent="0.4">
      <c r="A46" s="22">
        <v>6513</v>
      </c>
      <c r="B46" s="1" t="s">
        <v>124</v>
      </c>
      <c r="C46" s="22" t="s">
        <v>125</v>
      </c>
      <c r="D46" s="23">
        <v>0.1474</v>
      </c>
      <c r="E46" s="6">
        <v>949858134</v>
      </c>
      <c r="F46" s="6">
        <v>-127592883.67164177</v>
      </c>
      <c r="G46" s="6">
        <v>734477</v>
      </c>
      <c r="H46" s="6">
        <v>-28242029</v>
      </c>
      <c r="I46" s="6">
        <v>3793705.3880597013</v>
      </c>
      <c r="J46" s="24">
        <v>-163167</v>
      </c>
      <c r="K46" s="24">
        <v>-792543877</v>
      </c>
      <c r="L46" s="24">
        <v>-4610937.0750000002</v>
      </c>
      <c r="M46" s="24">
        <v>4186772</v>
      </c>
      <c r="N46" s="6">
        <v>-771502.90235673438</v>
      </c>
      <c r="O46" s="25">
        <f t="shared" si="0"/>
        <v>4648691.739061174</v>
      </c>
      <c r="P46" s="6">
        <v>-2850719.9655418117</v>
      </c>
      <c r="Q46" s="21">
        <f t="shared" si="1"/>
        <v>1797971.7735193623</v>
      </c>
      <c r="R46" s="2"/>
    </row>
    <row r="47" spans="1:18" x14ac:dyDescent="0.4">
      <c r="A47" s="22">
        <v>6515</v>
      </c>
      <c r="B47" s="1" t="s">
        <v>126</v>
      </c>
      <c r="C47" s="22" t="s">
        <v>127</v>
      </c>
      <c r="D47" s="23">
        <v>0.1474</v>
      </c>
      <c r="E47" s="6">
        <v>664195217</v>
      </c>
      <c r="F47" s="6">
        <v>-89220253.029850751</v>
      </c>
      <c r="G47" s="6">
        <v>577802</v>
      </c>
      <c r="H47" s="6">
        <v>-23081015</v>
      </c>
      <c r="I47" s="6">
        <v>3100434.8507462684</v>
      </c>
      <c r="J47" s="24">
        <v>-80178</v>
      </c>
      <c r="K47" s="24">
        <v>-551651293</v>
      </c>
      <c r="L47" s="24">
        <v>-3208059.13</v>
      </c>
      <c r="M47" s="24">
        <v>2902937</v>
      </c>
      <c r="N47" s="6">
        <v>-250649.58823192213</v>
      </c>
      <c r="O47" s="25">
        <f t="shared" si="0"/>
        <v>3284943.1026636306</v>
      </c>
      <c r="P47" s="6">
        <v>-2229743.7457221542</v>
      </c>
      <c r="Q47" s="21">
        <f t="shared" si="1"/>
        <v>1055199.3569414765</v>
      </c>
      <c r="R47" s="2"/>
    </row>
    <row r="48" spans="1:18" x14ac:dyDescent="0.4">
      <c r="A48" s="22">
        <v>6601</v>
      </c>
      <c r="B48" s="1" t="s">
        <v>128</v>
      </c>
      <c r="C48" s="22" t="s">
        <v>129</v>
      </c>
      <c r="D48" s="23">
        <v>0.1474</v>
      </c>
      <c r="E48" s="6">
        <v>411725587</v>
      </c>
      <c r="F48" s="6">
        <v>-55306422.134328358</v>
      </c>
      <c r="G48" s="6">
        <v>590910</v>
      </c>
      <c r="H48" s="6">
        <v>-23565312</v>
      </c>
      <c r="I48" s="6">
        <v>3165489.6716417912</v>
      </c>
      <c r="J48" s="24">
        <v>-33002</v>
      </c>
      <c r="K48" s="24">
        <v>-335710897</v>
      </c>
      <c r="L48" s="24">
        <v>-1943590.915</v>
      </c>
      <c r="M48" s="24">
        <v>1763569</v>
      </c>
      <c r="N48" s="6">
        <v>-445885.59523948526</v>
      </c>
      <c r="O48" s="25">
        <f t="shared" si="0"/>
        <v>240446.0270739164</v>
      </c>
      <c r="P48" s="6">
        <v>-2540231.3164438447</v>
      </c>
      <c r="Q48" s="21">
        <f t="shared" si="1"/>
        <v>-2299785.2893699282</v>
      </c>
      <c r="R48" s="2"/>
    </row>
    <row r="49" spans="1:18" x14ac:dyDescent="0.4">
      <c r="A49" s="22">
        <v>6602</v>
      </c>
      <c r="B49" s="1" t="s">
        <v>130</v>
      </c>
      <c r="C49" s="22" t="s">
        <v>131</v>
      </c>
      <c r="D49" s="23">
        <v>0.1474</v>
      </c>
      <c r="E49" s="6">
        <v>377859339</v>
      </c>
      <c r="F49" s="6">
        <v>-50757224.641791046</v>
      </c>
      <c r="G49" s="6">
        <v>496830</v>
      </c>
      <c r="H49" s="6">
        <v>-19454236</v>
      </c>
      <c r="I49" s="6">
        <v>2613255.5820895517</v>
      </c>
      <c r="J49" s="24">
        <v>-90248</v>
      </c>
      <c r="K49" s="24">
        <v>-305508355</v>
      </c>
      <c r="L49" s="24">
        <v>-1794058.425</v>
      </c>
      <c r="M49" s="24">
        <v>1609836</v>
      </c>
      <c r="N49" s="6">
        <v>106428.74509525308</v>
      </c>
      <c r="O49" s="25">
        <f t="shared" si="0"/>
        <v>5081567.2603937509</v>
      </c>
      <c r="P49" s="6">
        <v>-1957976.5547942931</v>
      </c>
      <c r="Q49" s="21">
        <f t="shared" si="1"/>
        <v>3123590.705599458</v>
      </c>
      <c r="R49" s="2"/>
    </row>
    <row r="50" spans="1:18" x14ac:dyDescent="0.4">
      <c r="A50" s="22">
        <v>6611</v>
      </c>
      <c r="B50" s="1" t="s">
        <v>132</v>
      </c>
      <c r="C50" s="22" t="s">
        <v>133</v>
      </c>
      <c r="D50" s="23">
        <v>0.14219999999999999</v>
      </c>
      <c r="E50" s="6">
        <v>43587803</v>
      </c>
      <c r="F50" s="6">
        <v>-6069187.7594936714</v>
      </c>
      <c r="G50" s="6">
        <v>53764</v>
      </c>
      <c r="H50" s="6">
        <v>-2197600</v>
      </c>
      <c r="I50" s="6">
        <v>305994.93670886074</v>
      </c>
      <c r="J50" s="24">
        <v>-20051</v>
      </c>
      <c r="K50" s="24">
        <v>-35716927</v>
      </c>
      <c r="L50" s="24">
        <v>-207119.58000000002</v>
      </c>
      <c r="M50" s="24">
        <v>192166</v>
      </c>
      <c r="N50" s="6">
        <v>32580.619624190425</v>
      </c>
      <c r="O50" s="25">
        <f t="shared" si="0"/>
        <v>-38576.783160620849</v>
      </c>
      <c r="P50" s="6">
        <v>-222651.36638827232</v>
      </c>
      <c r="Q50" s="21">
        <f t="shared" si="1"/>
        <v>-261228.14954889315</v>
      </c>
      <c r="R50" s="2"/>
    </row>
    <row r="51" spans="1:18" x14ac:dyDescent="0.4">
      <c r="A51" s="22">
        <v>6613</v>
      </c>
      <c r="B51" s="1" t="s">
        <v>134</v>
      </c>
      <c r="C51" s="22" t="s">
        <v>135</v>
      </c>
      <c r="D51" s="23">
        <v>0.1474</v>
      </c>
      <c r="E51" s="6">
        <v>1220423516</v>
      </c>
      <c r="F51" s="6">
        <v>-163937487.22388059</v>
      </c>
      <c r="G51" s="6">
        <v>1354371</v>
      </c>
      <c r="H51" s="6">
        <v>-54135162</v>
      </c>
      <c r="I51" s="6">
        <v>7271887.4328358211</v>
      </c>
      <c r="J51" s="24">
        <v>-174819</v>
      </c>
      <c r="K51" s="24">
        <v>-994032792</v>
      </c>
      <c r="L51" s="24">
        <v>-5837339.5300000003</v>
      </c>
      <c r="M51" s="24">
        <v>5319599</v>
      </c>
      <c r="N51" s="6">
        <v>-17969.181490909308</v>
      </c>
      <c r="O51" s="25">
        <f t="shared" si="0"/>
        <v>16233804.497464377</v>
      </c>
      <c r="P51" s="6">
        <v>-5415033.8781732153</v>
      </c>
      <c r="Q51" s="21">
        <f t="shared" si="1"/>
        <v>10818770.619291162</v>
      </c>
      <c r="R51" s="2"/>
    </row>
    <row r="52" spans="1:18" x14ac:dyDescent="0.4">
      <c r="A52" s="22">
        <v>6710</v>
      </c>
      <c r="B52" s="1" t="s">
        <v>136</v>
      </c>
      <c r="C52" s="22" t="s">
        <v>137</v>
      </c>
      <c r="D52" s="23">
        <v>0.1474</v>
      </c>
      <c r="E52" s="6">
        <v>511036095</v>
      </c>
      <c r="F52" s="6">
        <v>-68646639.62686567</v>
      </c>
      <c r="G52" s="6">
        <v>622316</v>
      </c>
      <c r="H52" s="6">
        <v>-25212408</v>
      </c>
      <c r="I52" s="6">
        <v>3386741.3731343281</v>
      </c>
      <c r="J52" s="24">
        <v>-93293</v>
      </c>
      <c r="K52" s="24">
        <v>-414621964</v>
      </c>
      <c r="L52" s="24">
        <v>-2431763.5500000003</v>
      </c>
      <c r="M52" s="24">
        <v>2219316</v>
      </c>
      <c r="N52" s="6">
        <v>-270808.55130545481</v>
      </c>
      <c r="O52" s="25">
        <f t="shared" si="0"/>
        <v>5987591.6449631741</v>
      </c>
      <c r="P52" s="6">
        <v>-2252318.6084230044</v>
      </c>
      <c r="Q52" s="21">
        <f t="shared" si="1"/>
        <v>3735273.0365401697</v>
      </c>
      <c r="R52" s="2"/>
    </row>
    <row r="53" spans="1:18" x14ac:dyDescent="0.4">
      <c r="A53" s="22">
        <v>7300</v>
      </c>
      <c r="B53" s="1" t="s">
        <v>138</v>
      </c>
      <c r="C53" s="22" t="s">
        <v>139</v>
      </c>
      <c r="D53" s="23">
        <v>0.1474</v>
      </c>
      <c r="E53" s="6">
        <v>5540253970</v>
      </c>
      <c r="F53" s="6">
        <v>-744213219.85074615</v>
      </c>
      <c r="G53" s="6">
        <v>3487076</v>
      </c>
      <c r="H53" s="6">
        <v>-138558810</v>
      </c>
      <c r="I53" s="6">
        <v>18612377.462686568</v>
      </c>
      <c r="J53" s="24">
        <v>-801827</v>
      </c>
      <c r="K53" s="24">
        <v>-4582573309</v>
      </c>
      <c r="L53" s="24">
        <v>-27021902.045000002</v>
      </c>
      <c r="M53" s="24">
        <v>24942093</v>
      </c>
      <c r="N53" s="6">
        <v>-812754.08620696235</v>
      </c>
      <c r="O53" s="25">
        <f t="shared" si="0"/>
        <v>93313694.480733424</v>
      </c>
      <c r="P53" s="6">
        <v>-12790239.8700417</v>
      </c>
      <c r="Q53" s="21">
        <f t="shared" si="1"/>
        <v>80523454.610691726</v>
      </c>
      <c r="R53" s="2"/>
    </row>
    <row r="54" spans="1:18" x14ac:dyDescent="0.4">
      <c r="A54" s="22">
        <v>7400</v>
      </c>
      <c r="B54" s="1" t="s">
        <v>140</v>
      </c>
      <c r="C54" s="22" t="s">
        <v>141</v>
      </c>
      <c r="D54" s="23">
        <v>0.1474</v>
      </c>
      <c r="E54" s="6">
        <v>4449167746</v>
      </c>
      <c r="F54" s="6">
        <v>-597649398.71641791</v>
      </c>
      <c r="G54" s="6">
        <v>3884068</v>
      </c>
      <c r="H54" s="6">
        <v>-153123244</v>
      </c>
      <c r="I54" s="6">
        <v>20568793.970149249</v>
      </c>
      <c r="J54" s="24">
        <v>-776545</v>
      </c>
      <c r="K54" s="24">
        <v>-3668595453</v>
      </c>
      <c r="L54" s="24">
        <v>-21495760.125</v>
      </c>
      <c r="M54" s="24">
        <v>19850096</v>
      </c>
      <c r="N54" s="6">
        <v>-773023.199541701</v>
      </c>
      <c r="O54" s="25">
        <f t="shared" si="0"/>
        <v>51057279.929189548</v>
      </c>
      <c r="P54" s="6">
        <v>-12715604.990511686</v>
      </c>
      <c r="Q54" s="21">
        <f t="shared" si="1"/>
        <v>38341674.938677862</v>
      </c>
      <c r="R54" s="2"/>
    </row>
    <row r="55" spans="1:18" x14ac:dyDescent="0.4">
      <c r="A55" s="22">
        <v>7502</v>
      </c>
      <c r="B55" s="1" t="s">
        <v>142</v>
      </c>
      <c r="C55" s="22" t="s">
        <v>143</v>
      </c>
      <c r="D55" s="23">
        <v>0.1474</v>
      </c>
      <c r="E55" s="6">
        <v>631820945</v>
      </c>
      <c r="F55" s="6">
        <v>-84871470.223880589</v>
      </c>
      <c r="G55" s="6">
        <v>552215</v>
      </c>
      <c r="H55" s="6">
        <v>-21911721</v>
      </c>
      <c r="I55" s="6">
        <v>2943365.5074626869</v>
      </c>
      <c r="J55" s="24">
        <v>-136933</v>
      </c>
      <c r="K55" s="24">
        <v>-515574587</v>
      </c>
      <c r="L55" s="24">
        <v>-3051622.5300000003</v>
      </c>
      <c r="M55" s="24">
        <v>2749750</v>
      </c>
      <c r="N55" s="6">
        <v>-471849.00836275122</v>
      </c>
      <c r="O55" s="25">
        <f t="shared" si="0"/>
        <v>12048092.745219398</v>
      </c>
      <c r="P55" s="6">
        <v>-2046759.1260506506</v>
      </c>
      <c r="Q55" s="21">
        <f t="shared" si="1"/>
        <v>10001333.619168747</v>
      </c>
      <c r="R55" s="2"/>
    </row>
    <row r="56" spans="1:18" x14ac:dyDescent="0.4">
      <c r="A56" s="22">
        <v>7505</v>
      </c>
      <c r="B56" s="1" t="s">
        <v>144</v>
      </c>
      <c r="C56" s="22" t="s">
        <v>145</v>
      </c>
      <c r="D56" s="23">
        <v>0.1244</v>
      </c>
      <c r="E56" s="6">
        <v>78966752</v>
      </c>
      <c r="F56" s="6">
        <v>-12568663.099678457</v>
      </c>
      <c r="G56" s="6">
        <v>74943</v>
      </c>
      <c r="H56" s="6">
        <v>-2796640</v>
      </c>
      <c r="I56" s="6">
        <v>445124.37299035373</v>
      </c>
      <c r="J56" s="24">
        <v>-34900</v>
      </c>
      <c r="K56" s="24">
        <v>-59631456</v>
      </c>
      <c r="L56" s="24">
        <v>-381050.77500000002</v>
      </c>
      <c r="M56" s="24">
        <v>328727</v>
      </c>
      <c r="N56" s="6">
        <v>107764.49501851317</v>
      </c>
      <c r="O56" s="25">
        <f t="shared" si="0"/>
        <v>4510600.9933304107</v>
      </c>
      <c r="P56" s="6">
        <v>-192645.47603146685</v>
      </c>
      <c r="Q56" s="21">
        <f t="shared" si="1"/>
        <v>4317955.5172989443</v>
      </c>
      <c r="R56" s="2"/>
    </row>
    <row r="57" spans="1:18" x14ac:dyDescent="0.4">
      <c r="A57" s="22">
        <v>8000</v>
      </c>
      <c r="B57" s="1" t="s">
        <v>146</v>
      </c>
      <c r="C57" s="22" t="s">
        <v>147</v>
      </c>
      <c r="D57" s="23">
        <v>0.14679999999999999</v>
      </c>
      <c r="E57" s="6">
        <v>4322535359</v>
      </c>
      <c r="F57" s="6">
        <v>-583012262.31743872</v>
      </c>
      <c r="G57" s="6">
        <v>2701641</v>
      </c>
      <c r="H57" s="6">
        <v>-106137364</v>
      </c>
      <c r="I57" s="6">
        <v>14315530.021798367</v>
      </c>
      <c r="J57" s="24">
        <v>-845989</v>
      </c>
      <c r="K57" s="24">
        <v>-3626578380</v>
      </c>
      <c r="L57" s="24">
        <v>-21091268.234999999</v>
      </c>
      <c r="M57" s="24">
        <v>19488932</v>
      </c>
      <c r="N57" s="6">
        <v>-203502.28804341564</v>
      </c>
      <c r="O57" s="25">
        <f t="shared" si="0"/>
        <v>21172696.181316115</v>
      </c>
      <c r="P57" s="6">
        <v>-9856902.8346345834</v>
      </c>
      <c r="Q57" s="21">
        <f t="shared" si="1"/>
        <v>11315793.346681532</v>
      </c>
      <c r="R57" s="2"/>
    </row>
    <row r="58" spans="1:18" x14ac:dyDescent="0.4">
      <c r="A58" s="22">
        <v>8200</v>
      </c>
      <c r="B58" s="1" t="s">
        <v>148</v>
      </c>
      <c r="C58" s="22" t="s">
        <v>149</v>
      </c>
      <c r="D58" s="23">
        <v>0.1474</v>
      </c>
      <c r="E58" s="6">
        <v>9549584910</v>
      </c>
      <c r="F58" s="6">
        <v>-1282780062.5373135</v>
      </c>
      <c r="G58" s="6">
        <v>6246240</v>
      </c>
      <c r="H58" s="6">
        <v>-245054575</v>
      </c>
      <c r="I58" s="6">
        <v>32917778.731343284</v>
      </c>
      <c r="J58" s="24">
        <v>-1406883</v>
      </c>
      <c r="K58" s="24">
        <v>-7980489507</v>
      </c>
      <c r="L58" s="24">
        <v>-46546848.460000001</v>
      </c>
      <c r="M58" s="24">
        <v>41907787</v>
      </c>
      <c r="N58" s="6">
        <v>-3096892.9507197728</v>
      </c>
      <c r="O58" s="25">
        <f t="shared" si="0"/>
        <v>71281946.783310026</v>
      </c>
      <c r="P58" s="6">
        <v>-22413260.745607458</v>
      </c>
      <c r="Q58" s="21">
        <f t="shared" si="1"/>
        <v>48868686.037702568</v>
      </c>
      <c r="R58" s="2"/>
    </row>
    <row r="59" spans="1:18" x14ac:dyDescent="0.4">
      <c r="A59" s="22">
        <v>8401</v>
      </c>
      <c r="B59" s="1" t="s">
        <v>150</v>
      </c>
      <c r="C59" s="22" t="s">
        <v>151</v>
      </c>
      <c r="D59" s="23">
        <v>0.1474</v>
      </c>
      <c r="E59" s="6">
        <v>2491103499</v>
      </c>
      <c r="F59" s="6">
        <v>-334625843.14925373</v>
      </c>
      <c r="G59" s="6">
        <v>2474575</v>
      </c>
      <c r="H59" s="6">
        <v>-97835586</v>
      </c>
      <c r="I59" s="6">
        <v>13142093.641791044</v>
      </c>
      <c r="J59" s="24">
        <v>-370655</v>
      </c>
      <c r="K59" s="24">
        <v>-2016861917</v>
      </c>
      <c r="L59" s="24">
        <v>-11976859.165000001</v>
      </c>
      <c r="M59" s="24">
        <v>10834635</v>
      </c>
      <c r="N59" s="6">
        <v>-166853.31726214802</v>
      </c>
      <c r="O59" s="25">
        <f t="shared" si="0"/>
        <v>55717089.010275111</v>
      </c>
      <c r="P59" s="6">
        <v>-9151893.0208567698</v>
      </c>
      <c r="Q59" s="21">
        <f t="shared" si="1"/>
        <v>46565195.989418343</v>
      </c>
      <c r="R59" s="2"/>
    </row>
    <row r="60" spans="1:18" x14ac:dyDescent="0.4">
      <c r="A60" s="22">
        <v>8508</v>
      </c>
      <c r="B60" s="1" t="s">
        <v>152</v>
      </c>
      <c r="C60" s="22" t="s">
        <v>153</v>
      </c>
      <c r="D60" s="23">
        <v>0.1474</v>
      </c>
      <c r="E60" s="6">
        <v>888831735</v>
      </c>
      <c r="F60" s="6">
        <v>-119395307.68656717</v>
      </c>
      <c r="G60" s="6">
        <v>1560307</v>
      </c>
      <c r="H60" s="6">
        <v>-63035245</v>
      </c>
      <c r="I60" s="6">
        <v>8467420.9701492526</v>
      </c>
      <c r="J60" s="24">
        <v>-34662</v>
      </c>
      <c r="K60" s="24">
        <v>-680726882</v>
      </c>
      <c r="L60" s="24">
        <v>-4136610.6750000003</v>
      </c>
      <c r="M60" s="24">
        <v>3619813</v>
      </c>
      <c r="N60" s="6">
        <v>564666.89681981504</v>
      </c>
      <c r="O60" s="25">
        <f t="shared" si="0"/>
        <v>35715235.505401909</v>
      </c>
      <c r="P60" s="6">
        <v>-5581733.9106741287</v>
      </c>
      <c r="Q60" s="21">
        <f t="shared" si="1"/>
        <v>30133501.594727781</v>
      </c>
      <c r="R60" s="2"/>
    </row>
    <row r="61" spans="1:18" x14ac:dyDescent="0.4">
      <c r="A61" s="22">
        <v>8509</v>
      </c>
      <c r="B61" s="1" t="s">
        <v>154</v>
      </c>
      <c r="C61" s="22" t="s">
        <v>155</v>
      </c>
      <c r="D61" s="23">
        <v>0.1474</v>
      </c>
      <c r="E61" s="6">
        <v>554257517</v>
      </c>
      <c r="F61" s="6">
        <v>-74452502.283582091</v>
      </c>
      <c r="G61" s="6">
        <v>1738216</v>
      </c>
      <c r="H61" s="6">
        <v>-70574305</v>
      </c>
      <c r="I61" s="6">
        <v>9480130.5223880596</v>
      </c>
      <c r="J61" s="24">
        <v>-47115</v>
      </c>
      <c r="K61" s="24">
        <v>-406096861</v>
      </c>
      <c r="L61" s="24">
        <v>-2426871.5649999999</v>
      </c>
      <c r="M61" s="24">
        <v>2158259</v>
      </c>
      <c r="N61" s="6">
        <v>-125149.03896087594</v>
      </c>
      <c r="O61" s="25">
        <f t="shared" si="0"/>
        <v>13911318.634845074</v>
      </c>
      <c r="P61" s="6">
        <v>-7498088.4239049507</v>
      </c>
      <c r="Q61" s="21">
        <f t="shared" si="1"/>
        <v>6413230.2109401235</v>
      </c>
      <c r="R61" s="2"/>
    </row>
    <row r="62" spans="1:18" x14ac:dyDescent="0.4">
      <c r="A62" s="22">
        <v>8610</v>
      </c>
      <c r="B62" s="1" t="s">
        <v>156</v>
      </c>
      <c r="C62" s="22" t="s">
        <v>157</v>
      </c>
      <c r="D62" s="23">
        <v>0.1474</v>
      </c>
      <c r="E62" s="6">
        <v>235473752</v>
      </c>
      <c r="F62" s="6">
        <v>-31630802.507462688</v>
      </c>
      <c r="G62" s="6">
        <v>474124</v>
      </c>
      <c r="H62" s="6">
        <v>-19151113</v>
      </c>
      <c r="I62" s="6">
        <v>2572537.5671641789</v>
      </c>
      <c r="J62" s="24">
        <v>-14019</v>
      </c>
      <c r="K62" s="24">
        <v>-182202958</v>
      </c>
      <c r="L62" s="24">
        <v>-1083913.72</v>
      </c>
      <c r="M62" s="24">
        <v>958378</v>
      </c>
      <c r="N62" s="6">
        <v>140954.774767205</v>
      </c>
      <c r="O62" s="25">
        <f t="shared" si="0"/>
        <v>5536940.1144687077</v>
      </c>
      <c r="P62" s="6">
        <v>-2123954.5863407329</v>
      </c>
      <c r="Q62" s="21">
        <f t="shared" si="1"/>
        <v>3412985.5281279748</v>
      </c>
      <c r="R62" s="2"/>
    </row>
    <row r="63" spans="1:18" x14ac:dyDescent="0.4">
      <c r="A63" s="22">
        <v>8613</v>
      </c>
      <c r="B63" s="1" t="s">
        <v>158</v>
      </c>
      <c r="C63" s="22" t="s">
        <v>159</v>
      </c>
      <c r="D63" s="23">
        <v>0.1474</v>
      </c>
      <c r="E63" s="6">
        <v>1729323673</v>
      </c>
      <c r="F63" s="6">
        <v>-232297209.80597013</v>
      </c>
      <c r="G63" s="6">
        <v>3667192</v>
      </c>
      <c r="H63" s="6">
        <v>-147379775</v>
      </c>
      <c r="I63" s="6">
        <v>19797283.208955221</v>
      </c>
      <c r="J63" s="24">
        <v>-290133</v>
      </c>
      <c r="K63" s="24">
        <v>-1337281330</v>
      </c>
      <c r="L63" s="24">
        <v>-7926604.7850000001</v>
      </c>
      <c r="M63" s="24">
        <v>7061906</v>
      </c>
      <c r="N63" s="6">
        <v>334741.11513778614</v>
      </c>
      <c r="O63" s="25">
        <f t="shared" si="0"/>
        <v>35009742.733122885</v>
      </c>
      <c r="P63" s="6">
        <v>-15142680.643547419</v>
      </c>
      <c r="Q63" s="21">
        <f t="shared" si="1"/>
        <v>19867062.089575466</v>
      </c>
      <c r="R63" s="2"/>
    </row>
    <row r="64" spans="1:18" x14ac:dyDescent="0.4">
      <c r="A64" s="22">
        <v>8614</v>
      </c>
      <c r="B64" s="1" t="s">
        <v>160</v>
      </c>
      <c r="C64" s="22" t="s">
        <v>161</v>
      </c>
      <c r="D64" s="23">
        <v>0.1474</v>
      </c>
      <c r="E64" s="6">
        <v>1586396356</v>
      </c>
      <c r="F64" s="6">
        <v>-213098017.97014925</v>
      </c>
      <c r="G64" s="6">
        <v>2643456</v>
      </c>
      <c r="H64" s="6">
        <v>-104995093</v>
      </c>
      <c r="I64" s="6">
        <v>14103818.462686568</v>
      </c>
      <c r="J64" s="24">
        <v>-265637</v>
      </c>
      <c r="K64" s="24">
        <v>-1260501369</v>
      </c>
      <c r="L64" s="24">
        <v>-7418895.4100000001</v>
      </c>
      <c r="M64" s="24">
        <v>6639958</v>
      </c>
      <c r="N64" s="6">
        <v>-4172.3873066096567</v>
      </c>
      <c r="O64" s="25">
        <f t="shared" si="0"/>
        <v>23500403.695230652</v>
      </c>
      <c r="P64" s="6">
        <v>-11011344.218391674</v>
      </c>
      <c r="Q64" s="21">
        <f t="shared" si="1"/>
        <v>12489059.476838978</v>
      </c>
      <c r="R64" s="2"/>
    </row>
    <row r="65" spans="1:18" x14ac:dyDescent="0.4">
      <c r="A65" s="22">
        <v>8710</v>
      </c>
      <c r="B65" s="1" t="s">
        <v>162</v>
      </c>
      <c r="C65" s="22" t="s">
        <v>163</v>
      </c>
      <c r="D65" s="23">
        <v>0.1474</v>
      </c>
      <c r="E65" s="6">
        <v>698751573</v>
      </c>
      <c r="F65" s="6">
        <v>-93862151.597014919</v>
      </c>
      <c r="G65" s="6">
        <v>1003597</v>
      </c>
      <c r="H65" s="6">
        <v>-40079919</v>
      </c>
      <c r="I65" s="6">
        <v>5383869.7164179105</v>
      </c>
      <c r="J65" s="24">
        <v>-96731</v>
      </c>
      <c r="K65" s="24">
        <v>-561528199</v>
      </c>
      <c r="L65" s="24">
        <v>-3297892.6</v>
      </c>
      <c r="M65" s="24">
        <v>2952546</v>
      </c>
      <c r="N65" s="6">
        <v>-676562.17445347528</v>
      </c>
      <c r="O65" s="25">
        <f t="shared" si="0"/>
        <v>8550130.3449495304</v>
      </c>
      <c r="P65" s="6">
        <v>-3714025.7455591797</v>
      </c>
      <c r="Q65" s="21">
        <f t="shared" si="1"/>
        <v>4836104.5993903503</v>
      </c>
      <c r="R65" s="2"/>
    </row>
    <row r="66" spans="1:18" x14ac:dyDescent="0.4">
      <c r="A66" s="22">
        <v>8716</v>
      </c>
      <c r="B66" s="1" t="s">
        <v>164</v>
      </c>
      <c r="C66" s="22" t="s">
        <v>165</v>
      </c>
      <c r="D66" s="23">
        <v>0.1474</v>
      </c>
      <c r="E66" s="6">
        <v>2647664324</v>
      </c>
      <c r="F66" s="6">
        <v>-355656401.73134327</v>
      </c>
      <c r="G66" s="6">
        <v>2018549</v>
      </c>
      <c r="H66" s="6">
        <v>-78614840</v>
      </c>
      <c r="I66" s="6">
        <v>10560202.388059702</v>
      </c>
      <c r="J66" s="24">
        <v>-493400</v>
      </c>
      <c r="K66" s="24">
        <v>-2185083905</v>
      </c>
      <c r="L66" s="24">
        <v>-12852873.165000001</v>
      </c>
      <c r="M66" s="24">
        <v>11466739</v>
      </c>
      <c r="N66" s="6">
        <v>-1261809.6806696069</v>
      </c>
      <c r="O66" s="25">
        <f t="shared" si="0"/>
        <v>37746584.811046742</v>
      </c>
      <c r="P66" s="6">
        <v>-7133155.4327313639</v>
      </c>
      <c r="Q66" s="21">
        <f t="shared" si="1"/>
        <v>30613429.378315378</v>
      </c>
      <c r="R66" s="2"/>
    </row>
    <row r="67" spans="1:18" x14ac:dyDescent="0.4">
      <c r="A67" s="22">
        <v>8717</v>
      </c>
      <c r="B67" s="1" t="s">
        <v>166</v>
      </c>
      <c r="C67" s="22" t="s">
        <v>167</v>
      </c>
      <c r="D67" s="23">
        <v>0.1474</v>
      </c>
      <c r="E67" s="6">
        <v>2206587116</v>
      </c>
      <c r="F67" s="6">
        <v>-296407224.53731346</v>
      </c>
      <c r="G67" s="6">
        <v>2337428</v>
      </c>
      <c r="H67" s="6">
        <v>-93582153</v>
      </c>
      <c r="I67" s="6">
        <v>12570736.970149253</v>
      </c>
      <c r="J67" s="24">
        <v>-260088</v>
      </c>
      <c r="K67" s="24">
        <v>-1794062325</v>
      </c>
      <c r="L67" s="24">
        <v>-10575411.515000001</v>
      </c>
      <c r="M67" s="24">
        <v>9406063</v>
      </c>
      <c r="N67" s="6">
        <v>100990.81784324581</v>
      </c>
      <c r="O67" s="25">
        <f t="shared" si="0"/>
        <v>36115132.73567906</v>
      </c>
      <c r="P67" s="6">
        <v>-9381707.2482411917</v>
      </c>
      <c r="Q67" s="21">
        <f t="shared" si="1"/>
        <v>26733425.487437867</v>
      </c>
      <c r="R67" s="2"/>
    </row>
    <row r="68" spans="1:18" x14ac:dyDescent="0.4">
      <c r="A68" s="22">
        <v>8719</v>
      </c>
      <c r="B68" s="1" t="s">
        <v>168</v>
      </c>
      <c r="C68" s="22" t="s">
        <v>169</v>
      </c>
      <c r="D68" s="23">
        <v>0.12659999999999999</v>
      </c>
      <c r="E68" s="6">
        <v>410724907</v>
      </c>
      <c r="F68" s="6">
        <v>-64236596.829383887</v>
      </c>
      <c r="G68" s="6">
        <v>606215</v>
      </c>
      <c r="H68" s="6">
        <v>-24064957</v>
      </c>
      <c r="I68" s="6">
        <v>3763713.6540284362</v>
      </c>
      <c r="J68" s="24">
        <v>-172416</v>
      </c>
      <c r="K68" s="24">
        <v>-323555412</v>
      </c>
      <c r="L68" s="24">
        <v>-1935468.7450000001</v>
      </c>
      <c r="M68" s="24">
        <v>1763296</v>
      </c>
      <c r="N68" s="6">
        <v>-133863.57702112524</v>
      </c>
      <c r="O68" s="25">
        <f t="shared" si="0"/>
        <v>2759417.5026233806</v>
      </c>
      <c r="P68" s="6">
        <v>-2894428.8454187233</v>
      </c>
      <c r="Q68" s="21">
        <f t="shared" si="1"/>
        <v>-135011.34279534267</v>
      </c>
      <c r="R68" s="2"/>
    </row>
    <row r="69" spans="1:18" x14ac:dyDescent="0.4">
      <c r="A69" s="22">
        <v>8720</v>
      </c>
      <c r="B69" s="1" t="s">
        <v>170</v>
      </c>
      <c r="C69" s="22" t="s">
        <v>171</v>
      </c>
      <c r="D69" s="23">
        <v>0.1474</v>
      </c>
      <c r="E69" s="6">
        <v>486033118</v>
      </c>
      <c r="F69" s="6">
        <v>-65288030.776119404</v>
      </c>
      <c r="G69" s="6">
        <v>788184</v>
      </c>
      <c r="H69" s="6">
        <v>-31056780</v>
      </c>
      <c r="I69" s="6">
        <v>4171806.2686567167</v>
      </c>
      <c r="J69" s="24">
        <v>-87185</v>
      </c>
      <c r="K69" s="24">
        <v>-393360848</v>
      </c>
      <c r="L69" s="24">
        <v>-2278386.6850000001</v>
      </c>
      <c r="M69" s="24">
        <v>2066128</v>
      </c>
      <c r="N69" s="6">
        <v>-297024.63517158746</v>
      </c>
      <c r="O69" s="25">
        <f t="shared" si="0"/>
        <v>690981.17236573214</v>
      </c>
      <c r="P69" s="6">
        <v>-3380519.2001605444</v>
      </c>
      <c r="Q69" s="21">
        <f t="shared" si="1"/>
        <v>-2689538.0277948123</v>
      </c>
      <c r="R69" s="2"/>
    </row>
    <row r="70" spans="1:18" x14ac:dyDescent="0.4">
      <c r="A70" s="22">
        <v>8721</v>
      </c>
      <c r="B70" s="1" t="s">
        <v>172</v>
      </c>
      <c r="C70" s="22" t="s">
        <v>173</v>
      </c>
      <c r="D70" s="23">
        <v>0.1474</v>
      </c>
      <c r="E70" s="6">
        <v>1127372400</v>
      </c>
      <c r="F70" s="6">
        <v>-151438083.58208954</v>
      </c>
      <c r="G70" s="6">
        <v>2377697</v>
      </c>
      <c r="H70" s="6">
        <v>-96335044</v>
      </c>
      <c r="I70" s="6">
        <v>12940528.298507463</v>
      </c>
      <c r="J70" s="24">
        <v>-104099</v>
      </c>
      <c r="K70" s="24">
        <v>-854612442</v>
      </c>
      <c r="L70" s="24">
        <v>-5166554.7700000005</v>
      </c>
      <c r="M70" s="24">
        <v>4532944</v>
      </c>
      <c r="N70" s="6">
        <v>-10736.468871738296</v>
      </c>
      <c r="O70" s="25">
        <f t="shared" si="0"/>
        <v>39556609.47754617</v>
      </c>
      <c r="P70" s="6">
        <v>-10198090.051794903</v>
      </c>
      <c r="Q70" s="21">
        <f t="shared" si="1"/>
        <v>29358519.425751269</v>
      </c>
      <c r="R70" s="2"/>
    </row>
    <row r="71" spans="1:18" x14ac:dyDescent="0.4">
      <c r="A71" s="22">
        <v>8722</v>
      </c>
      <c r="B71" s="1" t="s">
        <v>174</v>
      </c>
      <c r="C71" s="22" t="s">
        <v>175</v>
      </c>
      <c r="D71" s="23">
        <v>0.1474</v>
      </c>
      <c r="E71" s="6">
        <v>550419370</v>
      </c>
      <c r="F71" s="6">
        <v>-73936930.298507452</v>
      </c>
      <c r="G71" s="6">
        <v>712284</v>
      </c>
      <c r="H71" s="6">
        <v>-28221031</v>
      </c>
      <c r="I71" s="6">
        <v>3790884.7611940298</v>
      </c>
      <c r="J71" s="24">
        <v>-95904</v>
      </c>
      <c r="K71" s="24">
        <v>-446384248</v>
      </c>
      <c r="L71" s="24">
        <v>-2614073.5950000002</v>
      </c>
      <c r="M71" s="24">
        <v>2354241</v>
      </c>
      <c r="N71" s="6">
        <v>-420567.68910463504</v>
      </c>
      <c r="O71" s="25">
        <f t="shared" si="0"/>
        <v>5604025.1785819624</v>
      </c>
      <c r="P71" s="6">
        <v>-2778460.7737873252</v>
      </c>
      <c r="Q71" s="21">
        <f t="shared" si="1"/>
        <v>2825564.4047946371</v>
      </c>
      <c r="R71" s="2"/>
    </row>
    <row r="72" spans="1:18" ht="12.5" x14ac:dyDescent="0.25">
      <c r="A72" s="26"/>
      <c r="B72" s="27"/>
      <c r="C72" s="28"/>
      <c r="D72" s="28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30"/>
      <c r="P72" s="29"/>
      <c r="Q72" s="31"/>
      <c r="R72" s="26"/>
    </row>
    <row r="73" spans="1:18" ht="12.5" x14ac:dyDescent="0.25">
      <c r="A73" s="26"/>
      <c r="B73" s="26"/>
      <c r="C73" s="28"/>
      <c r="D73" s="28" t="s">
        <v>39</v>
      </c>
      <c r="E73" s="32">
        <v>348864038902</v>
      </c>
      <c r="F73" s="32">
        <v>-47074759265.627693</v>
      </c>
      <c r="G73" s="32">
        <v>267704677</v>
      </c>
      <c r="H73" s="32">
        <v>-10622021263</v>
      </c>
      <c r="I73" s="32">
        <v>1431734022.406729</v>
      </c>
      <c r="J73" s="32">
        <v>-74881125</v>
      </c>
      <c r="K73" s="32">
        <v>-289733780439</v>
      </c>
      <c r="L73" s="32">
        <v>-1692174205.9549999</v>
      </c>
      <c r="M73" s="32">
        <v>1529631075</v>
      </c>
      <c r="N73" s="33">
        <v>-84515286.886429116</v>
      </c>
      <c r="O73" s="34">
        <v>2810977090.9376235</v>
      </c>
      <c r="P73" s="32">
        <v>-991841785.06569648</v>
      </c>
      <c r="Q73" s="35">
        <v>1819135305.871927</v>
      </c>
      <c r="R73" s="26"/>
    </row>
    <row r="74" spans="1:18" ht="12.5" x14ac:dyDescent="0.25">
      <c r="A74" s="26"/>
      <c r="B74" s="26"/>
      <c r="C74" s="28"/>
      <c r="D74" s="28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6"/>
      <c r="P74" s="32"/>
      <c r="Q74" s="35"/>
      <c r="R74" s="26"/>
    </row>
    <row r="75" spans="1:18" ht="12.5" x14ac:dyDescent="0.25">
      <c r="A75" s="26"/>
      <c r="B75" s="26" t="s">
        <v>40</v>
      </c>
      <c r="C75" s="28" t="s">
        <v>41</v>
      </c>
      <c r="D75" s="37"/>
      <c r="E75" s="38">
        <v>0</v>
      </c>
      <c r="F75" s="38">
        <v>47074759265.627693</v>
      </c>
      <c r="G75" s="38">
        <v>0</v>
      </c>
      <c r="H75" s="38">
        <v>0</v>
      </c>
      <c r="I75" s="38">
        <v>-1431734022.406729</v>
      </c>
      <c r="J75" s="38">
        <v>0</v>
      </c>
      <c r="K75" s="38">
        <v>-45756133381</v>
      </c>
      <c r="L75" s="38">
        <v>0</v>
      </c>
      <c r="M75" s="38">
        <v>0</v>
      </c>
      <c r="N75" s="38">
        <v>84515286.886429116</v>
      </c>
      <c r="O75" s="39">
        <v>-28592850.892608359</v>
      </c>
      <c r="P75" s="38">
        <v>991841785.06569648</v>
      </c>
      <c r="Q75" s="40">
        <v>963248934.17308807</v>
      </c>
      <c r="R75" s="26"/>
    </row>
    <row r="76" spans="1:18" x14ac:dyDescent="0.3">
      <c r="E76" s="42"/>
      <c r="F76" s="42"/>
      <c r="G76" s="42"/>
      <c r="H76" s="42"/>
      <c r="I76" s="42"/>
      <c r="J76" s="42"/>
      <c r="O76" s="43"/>
      <c r="Q76" s="44"/>
    </row>
    <row r="77" spans="1:18" ht="13" thickBot="1" x14ac:dyDescent="0.3">
      <c r="A77" s="26"/>
      <c r="B77" s="26"/>
      <c r="C77" s="28"/>
      <c r="D77" s="28" t="s">
        <v>39</v>
      </c>
      <c r="E77" s="45">
        <v>348864038902</v>
      </c>
      <c r="F77" s="45">
        <v>0</v>
      </c>
      <c r="G77" s="45">
        <v>267704677</v>
      </c>
      <c r="H77" s="45">
        <v>-10622021263</v>
      </c>
      <c r="I77" s="45">
        <v>0</v>
      </c>
      <c r="J77" s="45">
        <v>-74881125</v>
      </c>
      <c r="K77" s="45">
        <v>-335489913820</v>
      </c>
      <c r="L77" s="45">
        <v>-1692174205.9549999</v>
      </c>
      <c r="M77" s="45">
        <v>1529631075</v>
      </c>
      <c r="N77" s="45">
        <v>0</v>
      </c>
      <c r="O77" s="46">
        <v>2782384240.0450153</v>
      </c>
      <c r="P77" s="45">
        <v>0</v>
      </c>
      <c r="Q77" s="47">
        <v>2782384240.0450153</v>
      </c>
      <c r="R77" s="26"/>
    </row>
    <row r="78" spans="1:18" ht="13" thickTop="1" x14ac:dyDescent="0.25">
      <c r="A78" s="26"/>
      <c r="B78" s="26"/>
      <c r="C78" s="28"/>
      <c r="D78" s="28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6"/>
    </row>
    <row r="79" spans="1:18" x14ac:dyDescent="0.3">
      <c r="A79" s="48"/>
      <c r="J79" s="26"/>
      <c r="K79" s="32"/>
      <c r="O79" s="32"/>
      <c r="Q79" s="32"/>
    </row>
    <row r="80" spans="1:18" x14ac:dyDescent="0.3">
      <c r="B80" s="26"/>
      <c r="Q80" s="32"/>
    </row>
    <row r="81" spans="1:1" x14ac:dyDescent="0.3">
      <c r="A81" s="26"/>
    </row>
    <row r="82" spans="1:1" x14ac:dyDescent="0.3">
      <c r="A82" s="26"/>
    </row>
  </sheetData>
  <mergeCells count="1">
    <mergeCell ref="D3:D5"/>
  </mergeCells>
  <pageMargins left="0.19685039370078741" right="0.23622047244094491" top="0.55118110236220474" bottom="0.31496062992125984" header="0.23622047244094491" footer="0.19685039370078741"/>
  <pageSetup paperSize="9" scale="71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vania xmlns="7a648078-a9b1-42cb-94a4-fe0ea32f6611">
      <Url xsi:nil="true"/>
      <Description xsi:nil="true"/>
    </Advania>
    <Jirano xmlns="7a648078-a9b1-42cb-94a4-fe0ea32f6611">
      <Url xsi:nil="true"/>
      <Description xsi:nil="true"/>
    </Jirano>
    <Sta_x00f0_a xmlns="7a648078-a9b1-42cb-94a4-fe0ea32f6611" xsi:nil="true"/>
    <TaxCatchAll xmlns="312efedf-37f4-4c89-b4c5-b9e1957b6aa0" xsi:nil="true"/>
    <aths xmlns="7a648078-a9b1-42cb-94a4-fe0ea32f6611" xsi:nil="true"/>
    <_x00c1_r xmlns="7a648078-a9b1-42cb-94a4-fe0ea32f6611" xsi:nil="true"/>
    <lcf76f155ced4ddcb4097134ff3c332f xmlns="7a648078-a9b1-42cb-94a4-fe0ea32f6611">
      <Terms xmlns="http://schemas.microsoft.com/office/infopath/2007/PartnerControls"/>
    </lcf76f155ced4ddcb4097134ff3c332f>
    <Teymi xmlns="7a648078-a9b1-42cb-94a4-fe0ea32f66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4F93050802914CB584BA28A5E57D91" ma:contentTypeVersion="25" ma:contentTypeDescription="Create a new document." ma:contentTypeScope="" ma:versionID="693f3edbc70a1529450dbaac3e2b825c">
  <xsd:schema xmlns:xsd="http://www.w3.org/2001/XMLSchema" xmlns:xs="http://www.w3.org/2001/XMLSchema" xmlns:p="http://schemas.microsoft.com/office/2006/metadata/properties" xmlns:ns2="7a648078-a9b1-42cb-94a4-fe0ea32f6611" xmlns:ns3="312efedf-37f4-4c89-b4c5-b9e1957b6aa0" targetNamespace="http://schemas.microsoft.com/office/2006/metadata/properties" ma:root="true" ma:fieldsID="5b400d4d726ceeb27d5a4c89df5a680e" ns2:_="" ns3:_="">
    <xsd:import namespace="7a648078-a9b1-42cb-94a4-fe0ea32f6611"/>
    <xsd:import namespace="312efedf-37f4-4c89-b4c5-b9e1957b6a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Jirano" minOccurs="0"/>
                <xsd:element ref="ns2:Advania" minOccurs="0"/>
                <xsd:element ref="ns2:_x00c1_r" minOccurs="0"/>
                <xsd:element ref="ns2:MediaServiceAutoKeyPoints" minOccurs="0"/>
                <xsd:element ref="ns2:MediaServiceKeyPoints" minOccurs="0"/>
                <xsd:element ref="ns2:aths" minOccurs="0"/>
                <xsd:element ref="ns2:Sta_x00f0_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  <xsd:element ref="ns2:Teym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48078-a9b1-42cb-94a4-fe0ea32f6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Jirano" ma:index="10" nillable="true" ma:displayName="Jira no" ma:description="Jira mál" ma:format="Hyperlink" ma:internalName="Jiran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vania" ma:index="11" nillable="true" ma:displayName="Advania" ma:description="Advania verkefni" ma:format="Hyperlink" ma:internalName="Advani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00c1_r" ma:index="12" nillable="true" ma:displayName="Ár" ma:format="Dropdown" ma:internalName="_x00c1_r">
      <xsd:simpleType>
        <xsd:restriction base="dms:Text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ths" ma:index="15" nillable="true" ma:displayName="Verkefnateymi" ma:format="Dropdown" ma:internalName="aths">
      <xsd:simpleType>
        <xsd:restriction base="dms:Text">
          <xsd:maxLength value="255"/>
        </xsd:restriction>
      </xsd:simpleType>
    </xsd:element>
    <xsd:element name="Sta_x00f0_a" ma:index="16" nillable="true" ma:displayName="Staða" ma:format="Dropdown" ma:internalName="Sta_x00f0_a">
      <xsd:simpleType>
        <xsd:restriction base="dms:Choice">
          <xsd:enumeration value="Lokið"/>
          <xsd:enumeration value="Í vinnslu"/>
          <xsd:enumeration value="Í bið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91cd932-cc98-4095-8bcb-5b6fb66ada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ymi" ma:index="29" nillable="true" ma:displayName="Teymi" ma:format="Dropdown" ma:internalName="Teymi">
      <xsd:simpleType>
        <xsd:restriction base="dms:Choice">
          <xsd:enumeration value="Innheimta"/>
          <xsd:enumeration value="Gjaldkeri"/>
          <xsd:enumeration value="Allt sviðið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efedf-37f4-4c89-b4c5-b9e1957b6aa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48c41ec-d69b-4491-b43e-95ca060e6ac6}" ma:internalName="TaxCatchAll" ma:showField="CatchAllData" ma:web="312efedf-37f4-4c89-b4c5-b9e1957b6a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70BAF-4904-45D8-92C3-3823CA6649CC}">
  <ds:schemaRefs>
    <ds:schemaRef ds:uri="http://schemas.microsoft.com/office/2006/metadata/properties"/>
    <ds:schemaRef ds:uri="http://schemas.microsoft.com/office/infopath/2007/PartnerControls"/>
    <ds:schemaRef ds:uri="7a648078-a9b1-42cb-94a4-fe0ea32f6611"/>
    <ds:schemaRef ds:uri="312efedf-37f4-4c89-b4c5-b9e1957b6aa0"/>
  </ds:schemaRefs>
</ds:datastoreItem>
</file>

<file path=customXml/itemProps2.xml><?xml version="1.0" encoding="utf-8"?>
<ds:datastoreItem xmlns:ds="http://schemas.openxmlformats.org/officeDocument/2006/customXml" ds:itemID="{647E1E40-1C56-4C49-B6EF-B911663E46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648078-a9b1-42cb-94a4-fe0ea32f6611"/>
    <ds:schemaRef ds:uri="312efedf-37f4-4c89-b4c5-b9e1957b6a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3C360F-FE2D-44B1-B108-08A0FE2679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Heildaruppgjör</vt:lpstr>
      <vt:lpstr>Heildaruppgjör!Print_Titles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Rúna Lísa Bjarnadóttir</dc:creator>
  <cp:lastModifiedBy>Jóhannes Á. Jóhannesson</cp:lastModifiedBy>
  <dcterms:created xsi:type="dcterms:W3CDTF">2024-09-04T08:22:00Z</dcterms:created>
  <dcterms:modified xsi:type="dcterms:W3CDTF">2024-09-09T14:36:34Z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0x010100EF4F93050802914CB584BA28A5E57D91</vt:lpwstr>
  </property>
</Properties>
</file>