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4/"/>
    </mc:Choice>
  </mc:AlternateContent>
  <xr:revisionPtr revIDLastSave="74" documentId="8_{B6058CE1-9E1C-45FE-B02B-D686309B13FF}" xr6:coauthVersionLast="47" xr6:coauthVersionMax="47" xr10:uidLastSave="{238E80EE-FF65-4C2E-BF97-A0BCE69EE647}"/>
  <bookViews>
    <workbookView xWindow="-46188" yWindow="-108" windowWidth="23256" windowHeight="13176" xr2:uid="{3D9ECDD9-3516-446F-8F7B-F7B7EEB619B9}"/>
  </bookViews>
  <sheets>
    <sheet name="Sheet1" sheetId="1" r:id="rId1"/>
  </sheets>
  <definedNames>
    <definedName name="_xlnm.Print_Area" localSheetId="0">Sheet1!$D$1:$O$72</definedName>
    <definedName name="_xlnm.Print_Titles" localSheetId="0">Sheet1!$4:$6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K8" i="1"/>
  <c r="L8" i="1"/>
  <c r="M8" i="1"/>
  <c r="N8" i="1"/>
  <c r="K18" i="1"/>
  <c r="L18" i="1"/>
  <c r="M18" i="1"/>
  <c r="N18" i="1"/>
  <c r="K12" i="1"/>
  <c r="L12" i="1"/>
  <c r="M12" i="1"/>
  <c r="N12" i="1"/>
  <c r="K9" i="1"/>
  <c r="L9" i="1"/>
  <c r="M9" i="1"/>
  <c r="N9" i="1"/>
  <c r="K13" i="1"/>
  <c r="L13" i="1"/>
  <c r="M13" i="1"/>
  <c r="N13" i="1"/>
  <c r="K60" i="1"/>
  <c r="L60" i="1"/>
  <c r="M60" i="1"/>
  <c r="N60" i="1"/>
  <c r="K10" i="1"/>
  <c r="L10" i="1"/>
  <c r="M10" i="1"/>
  <c r="N10" i="1"/>
  <c r="K24" i="1"/>
  <c r="L24" i="1"/>
  <c r="M24" i="1"/>
  <c r="N24" i="1"/>
  <c r="K34" i="1"/>
  <c r="L34" i="1"/>
  <c r="M34" i="1"/>
  <c r="N34" i="1"/>
  <c r="K22" i="1"/>
  <c r="L22" i="1"/>
  <c r="M22" i="1"/>
  <c r="N22" i="1"/>
  <c r="K15" i="1"/>
  <c r="L15" i="1"/>
  <c r="M15" i="1"/>
  <c r="N15" i="1"/>
  <c r="K69" i="1"/>
  <c r="L69" i="1"/>
  <c r="M69" i="1"/>
  <c r="N69" i="1"/>
  <c r="K47" i="1"/>
  <c r="L47" i="1"/>
  <c r="M47" i="1"/>
  <c r="N47" i="1"/>
  <c r="K21" i="1"/>
  <c r="L21" i="1"/>
  <c r="M21" i="1"/>
  <c r="N21" i="1"/>
  <c r="K45" i="1"/>
  <c r="L45" i="1"/>
  <c r="M45" i="1"/>
  <c r="N45" i="1"/>
  <c r="K64" i="1"/>
  <c r="L64" i="1"/>
  <c r="M64" i="1"/>
  <c r="N64" i="1"/>
  <c r="K33" i="1"/>
  <c r="L33" i="1"/>
  <c r="M33" i="1"/>
  <c r="N33" i="1"/>
  <c r="K37" i="1"/>
  <c r="L37" i="1"/>
  <c r="M37" i="1"/>
  <c r="N37" i="1"/>
  <c r="K50" i="1"/>
  <c r="L50" i="1"/>
  <c r="M50" i="1"/>
  <c r="N50" i="1"/>
  <c r="K42" i="1"/>
  <c r="L42" i="1"/>
  <c r="M42" i="1"/>
  <c r="N42" i="1"/>
  <c r="K23" i="1"/>
  <c r="L23" i="1"/>
  <c r="M23" i="1"/>
  <c r="N23" i="1"/>
  <c r="K62" i="1"/>
  <c r="L62" i="1"/>
  <c r="M62" i="1"/>
  <c r="N62" i="1"/>
  <c r="K61" i="1"/>
  <c r="L61" i="1"/>
  <c r="M61" i="1"/>
  <c r="N61" i="1"/>
  <c r="K41" i="1"/>
  <c r="L41" i="1"/>
  <c r="M41" i="1"/>
  <c r="N41" i="1"/>
  <c r="K63" i="1"/>
  <c r="L63" i="1"/>
  <c r="M63" i="1"/>
  <c r="N63" i="1"/>
  <c r="K68" i="1"/>
  <c r="L68" i="1"/>
  <c r="M68" i="1"/>
  <c r="N68" i="1"/>
  <c r="K65" i="1"/>
  <c r="L65" i="1"/>
  <c r="M65" i="1"/>
  <c r="N65" i="1"/>
  <c r="K57" i="1"/>
  <c r="L57" i="1"/>
  <c r="M57" i="1"/>
  <c r="N57" i="1"/>
  <c r="K39" i="1"/>
  <c r="L39" i="1"/>
  <c r="M39" i="1"/>
  <c r="N39" i="1"/>
  <c r="K56" i="1"/>
  <c r="L56" i="1"/>
  <c r="M56" i="1"/>
  <c r="N56" i="1"/>
  <c r="K67" i="1"/>
  <c r="L67" i="1"/>
  <c r="M67" i="1"/>
  <c r="N67" i="1"/>
  <c r="K38" i="1"/>
  <c r="L38" i="1"/>
  <c r="M38" i="1"/>
  <c r="N38" i="1"/>
  <c r="K20" i="1"/>
  <c r="L20" i="1"/>
  <c r="M20" i="1"/>
  <c r="N20" i="1"/>
  <c r="K11" i="1"/>
  <c r="L11" i="1"/>
  <c r="M11" i="1"/>
  <c r="N11" i="1"/>
  <c r="K26" i="1"/>
  <c r="L26" i="1"/>
  <c r="M26" i="1"/>
  <c r="N26" i="1"/>
  <c r="K30" i="1"/>
  <c r="L30" i="1"/>
  <c r="M30" i="1"/>
  <c r="N30" i="1"/>
  <c r="K32" i="1"/>
  <c r="L32" i="1"/>
  <c r="M32" i="1"/>
  <c r="N32" i="1"/>
  <c r="K40" i="1"/>
  <c r="L40" i="1"/>
  <c r="M40" i="1"/>
  <c r="N40" i="1"/>
  <c r="K46" i="1"/>
  <c r="L46" i="1"/>
  <c r="M46" i="1"/>
  <c r="N46" i="1"/>
  <c r="K55" i="1"/>
  <c r="L55" i="1"/>
  <c r="M55" i="1"/>
  <c r="N55" i="1"/>
  <c r="K58" i="1"/>
  <c r="L58" i="1"/>
  <c r="M58" i="1"/>
  <c r="N58" i="1"/>
  <c r="K70" i="1"/>
  <c r="L70" i="1"/>
  <c r="M70" i="1"/>
  <c r="N70" i="1"/>
  <c r="K35" i="1"/>
  <c r="L35" i="1"/>
  <c r="M35" i="1"/>
  <c r="N35" i="1"/>
  <c r="K53" i="1"/>
  <c r="L53" i="1"/>
  <c r="M53" i="1"/>
  <c r="N53" i="1"/>
  <c r="K17" i="1"/>
  <c r="L17" i="1"/>
  <c r="M17" i="1"/>
  <c r="N17" i="1"/>
  <c r="K16" i="1"/>
  <c r="L16" i="1"/>
  <c r="M16" i="1"/>
  <c r="N16" i="1"/>
  <c r="K49" i="1"/>
  <c r="L49" i="1"/>
  <c r="M49" i="1"/>
  <c r="N49" i="1"/>
  <c r="K66" i="1"/>
  <c r="L66" i="1"/>
  <c r="M66" i="1"/>
  <c r="N66" i="1"/>
  <c r="K19" i="1"/>
  <c r="L19" i="1"/>
  <c r="M19" i="1"/>
  <c r="N19" i="1"/>
  <c r="K14" i="1"/>
  <c r="L14" i="1"/>
  <c r="M14" i="1"/>
  <c r="N14" i="1"/>
  <c r="K28" i="1"/>
  <c r="L28" i="1"/>
  <c r="M28" i="1"/>
  <c r="N28" i="1"/>
  <c r="K43" i="1"/>
  <c r="L43" i="1"/>
  <c r="M43" i="1"/>
  <c r="N43" i="1"/>
  <c r="K51" i="1"/>
  <c r="L51" i="1"/>
  <c r="M51" i="1"/>
  <c r="N51" i="1"/>
  <c r="K59" i="1"/>
  <c r="L59" i="1"/>
  <c r="M59" i="1"/>
  <c r="N59" i="1"/>
  <c r="K29" i="1"/>
  <c r="L29" i="1"/>
  <c r="M29" i="1"/>
  <c r="N29" i="1"/>
  <c r="K31" i="1"/>
  <c r="L31" i="1"/>
  <c r="M31" i="1"/>
  <c r="N31" i="1"/>
  <c r="K44" i="1"/>
  <c r="L44" i="1"/>
  <c r="M44" i="1"/>
  <c r="N44" i="1"/>
  <c r="K25" i="1"/>
  <c r="L25" i="1"/>
  <c r="M25" i="1"/>
  <c r="N25" i="1"/>
  <c r="K27" i="1"/>
  <c r="L27" i="1"/>
  <c r="M27" i="1"/>
  <c r="N27" i="1"/>
  <c r="K54" i="1"/>
  <c r="L54" i="1"/>
  <c r="M54" i="1"/>
  <c r="N54" i="1"/>
  <c r="K52" i="1"/>
  <c r="L52" i="1"/>
  <c r="M52" i="1"/>
  <c r="N52" i="1"/>
  <c r="K36" i="1"/>
  <c r="L36" i="1"/>
  <c r="M36" i="1"/>
  <c r="N36" i="1"/>
  <c r="K48" i="1"/>
  <c r="L48" i="1"/>
  <c r="M48" i="1"/>
  <c r="N48" i="1"/>
  <c r="L7" i="1"/>
  <c r="M7" i="1"/>
  <c r="N7" i="1"/>
  <c r="K7" i="1"/>
  <c r="F72" i="1"/>
  <c r="G72" i="1"/>
  <c r="H72" i="1"/>
  <c r="I72" i="1"/>
  <c r="E72" i="1"/>
  <c r="J8" i="1"/>
  <c r="O8" i="1" s="1"/>
  <c r="J18" i="1"/>
  <c r="O18" i="1" s="1"/>
  <c r="J12" i="1"/>
  <c r="O12" i="1" s="1"/>
  <c r="J9" i="1"/>
  <c r="O9" i="1" s="1"/>
  <c r="J13" i="1"/>
  <c r="O13" i="1" s="1"/>
  <c r="J60" i="1"/>
  <c r="O60" i="1" s="1"/>
  <c r="J10" i="1"/>
  <c r="O10" i="1" s="1"/>
  <c r="J24" i="1"/>
  <c r="O24" i="1" s="1"/>
  <c r="J34" i="1"/>
  <c r="O34" i="1" s="1"/>
  <c r="J22" i="1"/>
  <c r="O22" i="1" s="1"/>
  <c r="J15" i="1"/>
  <c r="O15" i="1" s="1"/>
  <c r="J69" i="1"/>
  <c r="O69" i="1" s="1"/>
  <c r="J47" i="1"/>
  <c r="O47" i="1" s="1"/>
  <c r="J21" i="1"/>
  <c r="O21" i="1" s="1"/>
  <c r="J45" i="1"/>
  <c r="O45" i="1" s="1"/>
  <c r="J64" i="1"/>
  <c r="O64" i="1" s="1"/>
  <c r="J33" i="1"/>
  <c r="O33" i="1" s="1"/>
  <c r="J37" i="1"/>
  <c r="O37" i="1" s="1"/>
  <c r="J50" i="1"/>
  <c r="O50" i="1" s="1"/>
  <c r="J42" i="1"/>
  <c r="O42" i="1" s="1"/>
  <c r="J23" i="1"/>
  <c r="O23" i="1" s="1"/>
  <c r="J62" i="1"/>
  <c r="O62" i="1" s="1"/>
  <c r="J61" i="1"/>
  <c r="O61" i="1" s="1"/>
  <c r="J41" i="1"/>
  <c r="O41" i="1" s="1"/>
  <c r="J63" i="1"/>
  <c r="O63" i="1" s="1"/>
  <c r="J68" i="1"/>
  <c r="O68" i="1" s="1"/>
  <c r="J65" i="1"/>
  <c r="O65" i="1" s="1"/>
  <c r="J57" i="1"/>
  <c r="O57" i="1" s="1"/>
  <c r="J39" i="1"/>
  <c r="O39" i="1" s="1"/>
  <c r="J56" i="1"/>
  <c r="O56" i="1" s="1"/>
  <c r="J67" i="1"/>
  <c r="O67" i="1" s="1"/>
  <c r="J38" i="1"/>
  <c r="O38" i="1" s="1"/>
  <c r="J20" i="1"/>
  <c r="O20" i="1" s="1"/>
  <c r="J11" i="1"/>
  <c r="O11" i="1" s="1"/>
  <c r="J26" i="1"/>
  <c r="O26" i="1" s="1"/>
  <c r="J30" i="1"/>
  <c r="O30" i="1" s="1"/>
  <c r="J32" i="1"/>
  <c r="O32" i="1" s="1"/>
  <c r="J40" i="1"/>
  <c r="O40" i="1" s="1"/>
  <c r="J46" i="1"/>
  <c r="O46" i="1" s="1"/>
  <c r="J55" i="1"/>
  <c r="O55" i="1" s="1"/>
  <c r="J58" i="1"/>
  <c r="O58" i="1" s="1"/>
  <c r="J70" i="1"/>
  <c r="O70" i="1" s="1"/>
  <c r="J35" i="1"/>
  <c r="O35" i="1" s="1"/>
  <c r="J53" i="1"/>
  <c r="O53" i="1" s="1"/>
  <c r="J17" i="1"/>
  <c r="O17" i="1" s="1"/>
  <c r="J16" i="1"/>
  <c r="O16" i="1" s="1"/>
  <c r="J49" i="1"/>
  <c r="O49" i="1" s="1"/>
  <c r="J66" i="1"/>
  <c r="O66" i="1" s="1"/>
  <c r="J19" i="1"/>
  <c r="O19" i="1" s="1"/>
  <c r="J14" i="1"/>
  <c r="O14" i="1" s="1"/>
  <c r="J28" i="1"/>
  <c r="O28" i="1" s="1"/>
  <c r="J43" i="1"/>
  <c r="O43" i="1" s="1"/>
  <c r="J51" i="1"/>
  <c r="O51" i="1" s="1"/>
  <c r="J59" i="1"/>
  <c r="O59" i="1" s="1"/>
  <c r="J29" i="1"/>
  <c r="O29" i="1" s="1"/>
  <c r="J31" i="1"/>
  <c r="O31" i="1" s="1"/>
  <c r="J44" i="1"/>
  <c r="O44" i="1" s="1"/>
  <c r="J25" i="1"/>
  <c r="O25" i="1" s="1"/>
  <c r="J27" i="1"/>
  <c r="O27" i="1" s="1"/>
  <c r="J54" i="1"/>
  <c r="O54" i="1" s="1"/>
  <c r="J52" i="1"/>
  <c r="O52" i="1" s="1"/>
  <c r="J36" i="1"/>
  <c r="O36" i="1" s="1"/>
  <c r="J48" i="1"/>
  <c r="O48" i="1" s="1"/>
  <c r="N72" i="1" l="1"/>
  <c r="M72" i="1"/>
  <c r="L72" i="1"/>
  <c r="K72" i="1"/>
  <c r="J72" i="1"/>
  <c r="O72" i="1" s="1"/>
  <c r="O7" i="1"/>
</calcChain>
</file>

<file path=xl/sharedStrings.xml><?xml version="1.0" encoding="utf-8"?>
<sst xmlns="http://schemas.openxmlformats.org/spreadsheetml/2006/main" count="210" uniqueCount="147">
  <si>
    <t>Sveitarfelag</t>
  </si>
  <si>
    <t>00 Skatttekjur</t>
  </si>
  <si>
    <t>0000 Reykjavíkurborg</t>
  </si>
  <si>
    <t>1000 Kópavogsbær</t>
  </si>
  <si>
    <t>1100 Seltjarnarnesbær</t>
  </si>
  <si>
    <t>1300 Garðabær</t>
  </si>
  <si>
    <t>1400 Hafnarfjarðarkaupstaður</t>
  </si>
  <si>
    <t>1604 Mosfellsbær</t>
  </si>
  <si>
    <t>1606 Kjósarhreppur</t>
  </si>
  <si>
    <t>2000 Reykjanesbær</t>
  </si>
  <si>
    <t>2300 Grindavíkurbær</t>
  </si>
  <si>
    <t>2506 Sveitarfélagið Vogar</t>
  </si>
  <si>
    <t>2510 Suðurnesjabær</t>
  </si>
  <si>
    <t>3000 Akraneskaupstaður</t>
  </si>
  <si>
    <t>3506 Skorradalshreppur</t>
  </si>
  <si>
    <t>3511 Hvalfjarðarsveit</t>
  </si>
  <si>
    <t>3609 Borgarbyggð</t>
  </si>
  <si>
    <t>3709 Grundarfjarðarbær</t>
  </si>
  <si>
    <t>3713 Eyja- og Miklaholtshreppur</t>
  </si>
  <si>
    <t>3714 Snæfellsbær</t>
  </si>
  <si>
    <t>3716 Sveitarfélagið Stykkishólmur</t>
  </si>
  <si>
    <t>3811 Dalabyggð</t>
  </si>
  <si>
    <t>4100 Bolungarvíkurkaupstaður</t>
  </si>
  <si>
    <t>4200 Ísafjarðarbær</t>
  </si>
  <si>
    <t>4502 Reykhólahreppur</t>
  </si>
  <si>
    <t>4604 Tálknafjarðarhreppur</t>
  </si>
  <si>
    <t>4607 Vesturbyggð</t>
  </si>
  <si>
    <t>4803 Súðavíkurhreppur</t>
  </si>
  <si>
    <t>4901 Árneshreppur</t>
  </si>
  <si>
    <t>4902 Kaldrananeshreppur</t>
  </si>
  <si>
    <t>4911 Strandabyggð</t>
  </si>
  <si>
    <t>5508 Húnaþing vestra</t>
  </si>
  <si>
    <t>5609 Sveitarfélagið Skagaströnd</t>
  </si>
  <si>
    <t>5611 Skagabyggð</t>
  </si>
  <si>
    <t>5613 Húnabyggð</t>
  </si>
  <si>
    <t>5716 Skagafjörður</t>
  </si>
  <si>
    <t>6000 Akureyrarbær</t>
  </si>
  <si>
    <t>6100 Norðurþing</t>
  </si>
  <si>
    <t>6250 Fjallabyggð</t>
  </si>
  <si>
    <t>6400 Dalvíkurbyggð</t>
  </si>
  <si>
    <t>6513 Eyjafjarðarsveit</t>
  </si>
  <si>
    <t>6515 Hörgársveit</t>
  </si>
  <si>
    <t>6601 Svalbarðsstrandarhreppur</t>
  </si>
  <si>
    <t>6602 Grýtubakkahreppur</t>
  </si>
  <si>
    <t>6611 Tjörneshreppur</t>
  </si>
  <si>
    <t>6613 Þingeyjarsveit</t>
  </si>
  <si>
    <t>6710 Langanesbyggð</t>
  </si>
  <si>
    <t>7300 Fjarðabyggð</t>
  </si>
  <si>
    <t>7400 Múlaþing</t>
  </si>
  <si>
    <t>7502 Vopnafjarðarhreppur</t>
  </si>
  <si>
    <t>7505 Fljótsdalshreppur</t>
  </si>
  <si>
    <t>8000 Vestmannaeyjabær</t>
  </si>
  <si>
    <t>8200 Sveitarfélagið Árborg</t>
  </si>
  <si>
    <t>8401 Sveitarfélagið Hornafjörður</t>
  </si>
  <si>
    <t>8508 Mýrdalshreppur</t>
  </si>
  <si>
    <t>8509 Skaftárhreppur</t>
  </si>
  <si>
    <t>8610 Ásahreppur</t>
  </si>
  <si>
    <t>8613 Rangárþing eystra</t>
  </si>
  <si>
    <t>8614 Rangárþing ytra</t>
  </si>
  <si>
    <t>8710 Hrunamannahreppur</t>
  </si>
  <si>
    <t>8716 Hveragerðisbær</t>
  </si>
  <si>
    <t>8717 Sveitarfélagið Ölfus</t>
  </si>
  <si>
    <t>8719 Grímsnes- og Grafningshreppur</t>
  </si>
  <si>
    <t>8720 Skeiða- og Gnúpverjahreppur</t>
  </si>
  <si>
    <t>8721 Bláskógabyggð</t>
  </si>
  <si>
    <t>8722 Flóahreppur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</si>
  <si>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</si>
  <si>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</si>
  <si>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</si>
  <si>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</si>
  <si>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</si>
  <si>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</si>
  <si>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</si>
  <si>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</si>
  <si>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</si>
  <si>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</si>
  <si>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</si>
  <si>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</si>
  <si>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</si>
  <si>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</si>
  <si>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</si>
  <si>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</si>
  <si>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</si>
  <si>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</si>
  <si>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Sveitarfélagið Stykkishólmur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</si>
  <si>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</si>
  <si>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</si>
  <si>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</si>
  <si>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</si>
  <si>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</si>
  <si>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</si>
  <si>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</si>
  <si>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</si>
  <si>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</si>
  <si>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</si>
  <si>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</si>
  <si>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</si>
  <si>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</si>
  <si>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</si>
  <si>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</si>
  <si>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</si>
  <si>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</si>
  <si>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</si>
  <si>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</si>
  <si>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</si>
  <si>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</si>
  <si>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</si>
  <si>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</si>
  <si>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</si>
  <si>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</si>
  <si>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</si>
  <si>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</si>
  <si>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</si>
  <si>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</si>
  <si>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</si>
  <si>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</si>
  <si>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</si>
  <si>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</si>
  <si>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</si>
  <si>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</si>
  <si>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</si>
  <si>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</si>
  <si>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</si>
  <si>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</si>
  <si>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</si>
  <si>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</si>
  <si>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</si>
  <si>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</si>
  <si>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</si>
  <si>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</si>
  <si>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Kr. á íbúa, raðað eftir íbúafjölda</t>
  </si>
  <si>
    <t>Fasteigna-</t>
  </si>
  <si>
    <t>Jöfnunar-</t>
  </si>
  <si>
    <t>Lóða-</t>
  </si>
  <si>
    <t>Skatttekjur</t>
  </si>
  <si>
    <t>Íbúafj.</t>
  </si>
  <si>
    <t>0001 Útsvör</t>
  </si>
  <si>
    <t>0006 Fasteignaskattur</t>
  </si>
  <si>
    <t>0010 Framlög úr Jöfnunarsjóði sveitarfélaga</t>
  </si>
  <si>
    <t>0035 Lóðarleiga</t>
  </si>
  <si>
    <t>Grand Total</t>
  </si>
  <si>
    <t>Útsvar</t>
  </si>
  <si>
    <t>skattur</t>
  </si>
  <si>
    <t>sjóður</t>
  </si>
  <si>
    <t>leiga</t>
  </si>
  <si>
    <t>samtals</t>
  </si>
  <si>
    <t>Tafla 7. Skatttekjur aðalsjóðs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</si>
</sst>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Optima"/>
    </font>
    <font>
      <b/>
      <sz val="10"/>
      <name val="Optima"/>
    </font>
    <font>
      <sz val="10"/>
      <color theme="1"/>
      <name val="Optima"/>
      <family val="2"/>
    </font>
    <font>
      <b/>
      <sz val="10"/>
      <color theme="1"/>
      <name val="Optima"/>
      <family val="2"/>
    </font>
    <font>
      <b/>
      <sz val="10"/>
      <name val="Opti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2" borderId="0" xfId="0" applyFill="1"/>
    <xf numFmtId="3" fontId="0" fillId="2" borderId="0" xfId="0" applyNumberFormat="1" applyFill="1"/>
    <xf numFmtId="3" fontId="1" fillId="0" borderId="0" xfId="0" applyNumberFormat="1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3B3E-07C0-4926-96C8-FB0CE9BEEFAE}">
  <dimension ref="A1:O72"/>
  <sheetViews>
    <sheetView tabSelected="1" topLeftCell="D1" workbookViewId="0">
      <selection activeCell="D1" sqref="D1"/>
    </sheetView>
  </sheetViews>
  <sheetFormatPr defaultRowHeight="14.5"/>
  <cols>
    <col min="1" max="1" width="8.08984375" hidden="1" customWidth="1"/>
    <col min="2" max="2" width="6.90625" hidden="1" customWidth="1"/>
    <col min="3" max="3" width="7.1796875" hidden="1" customWidth="1"/>
    <col min="4" max="4" width="26.54296875" customWidth="1"/>
    <col min="5" max="5" width="8.1796875" customWidth="1"/>
    <col min="6" max="9" width="11.6328125" hidden="1" customWidth="1"/>
    <col min="10" max="10" width="12.54296875" hidden="1" customWidth="1"/>
    <col min="11" max="11" width="10.90625" customWidth="1"/>
    <col min="12" max="12" width="12.08984375" customWidth="1"/>
    <col min="13" max="13" width="11.08984375" customWidth="1"/>
    <col min="14" max="14" width="9.36328125" customWidth="1"/>
    <col min="15" max="15" width="11.36328125" customWidth="1"/>
  </cols>
  <sheetData>
    <row r="1" spans="1:15" ht="15.5">
      <c r="D1" s="2" t="s">
        <v>146</v>
      </c>
    </row>
    <row r="2" spans="1:15">
      <c r="D2" s="3" t="s">
        <v>130</v>
      </c>
    </row>
    <row r="4" spans="1:15">
      <c r="K4" s="4"/>
      <c r="L4" s="5" t="s">
        <v>131</v>
      </c>
      <c r="M4" s="5" t="s">
        <v>132</v>
      </c>
      <c r="N4" s="5" t="s">
        <v>133</v>
      </c>
      <c r="O4" s="6" t="s">
        <v>134</v>
      </c>
    </row>
    <row r="5" spans="1:15">
      <c r="C5" t="s">
        <v>0</v>
      </c>
      <c r="E5" t="s">
        <v>135</v>
      </c>
      <c r="F5" t="s">
        <v>136</v>
      </c>
      <c r="G5" t="s">
        <v>137</v>
      </c>
      <c r="H5" t="s">
        <v>138</v>
      </c>
      <c r="I5" t="s">
        <v>139</v>
      </c>
      <c r="J5" t="s">
        <v>140</v>
      </c>
      <c r="K5" s="7" t="s">
        <v>141</v>
      </c>
      <c r="L5" s="8" t="s">
        <v>142</v>
      </c>
      <c r="M5" s="8" t="s">
        <v>143</v>
      </c>
      <c r="N5" s="8" t="s">
        <v>144</v>
      </c>
      <c r="O5" s="9" t="s">
        <v>145</v>
      </c>
    </row>
    <row r="6" spans="1:15">
      <c r="K6" s="13"/>
      <c r="L6" s="13"/>
      <c r="M6" s="13"/>
      <c r="N6" s="13"/>
      <c r="O6" s="14"/>
    </row>
    <row r="7" spans="1:15">
      <c r="A7" s="10" t="s">
        <v>1</v>
      </c>
      <c r="B7" s="10">
        <v>0</v>
      </c>
      <c r="C7" s="10" t="s">
        <v>2</v>
      </c>
      <c r="D7" s="10" t="s">
        <v>66</v>
      </c>
      <c r="E7" s="11">
        <v>136894</v>
      </c>
      <c r="F7" s="11">
        <v>107917529.167</v>
      </c>
      <c r="G7" s="11">
        <v>27373202.002999999</v>
      </c>
      <c r="H7" s="11">
        <v>13382833.718</v>
      </c>
      <c r="I7" s="11">
        <v>2574273.889</v>
      </c>
      <c r="J7" s="11">
        <f>SUM(F7:I7)</f>
        <v>151247838.77699998</v>
      </c>
      <c r="K7" s="11">
        <f>(F7/$E7)*1000</f>
        <v>788329.13909302093</v>
      </c>
      <c r="L7" s="11">
        <f>(G7/$E7)*1000</f>
        <v>199959.10706824256</v>
      </c>
      <c r="M7" s="11">
        <f>(H7/$E7)*1000</f>
        <v>97760.557204844634</v>
      </c>
      <c r="N7" s="11">
        <f>(I7/$E7)*1000</f>
        <v>18804.870111180913</v>
      </c>
      <c r="O7" s="11">
        <f>(J7/$E7)*1000</f>
        <v>1104853.6734772888</v>
      </c>
    </row>
    <row r="8" spans="1:15">
      <c r="A8" t="s">
        <v>1</v>
      </c>
      <c r="B8">
        <v>1000</v>
      </c>
      <c r="C8" t="s">
        <v>3</v>
      </c>
      <c r="D8" t="s">
        <v>67</v>
      </c>
      <c r="E8" s="1">
        <v>39335</v>
      </c>
      <c r="F8" s="1">
        <v>32459695.285</v>
      </c>
      <c r="G8" s="1">
        <v>5261119.1770000001</v>
      </c>
      <c r="H8" s="1">
        <v>3105274.9190000002</v>
      </c>
      <c r="I8" s="1">
        <v>367139.02600000001</v>
      </c>
      <c r="J8" s="1">
        <f>SUM(F8:I8)</f>
        <v>41193228.406999998</v>
      </c>
      <c r="K8" s="1">
        <f>(F8/$E8)*1000</f>
        <v>825211.52370662265</v>
      </c>
      <c r="L8" s="1">
        <f>(G8/$E8)*1000</f>
        <v>133751.59977119614</v>
      </c>
      <c r="M8" s="1">
        <f>(H8/$E8)*1000</f>
        <v>78944.322333799413</v>
      </c>
      <c r="N8" s="1">
        <f>(I8/$E8)*1000</f>
        <v>9333.6475403584591</v>
      </c>
      <c r="O8" s="1">
        <f>(J8/$E8)*1000</f>
        <v>1047241.0933519766</v>
      </c>
    </row>
    <row r="9" spans="1:15">
      <c r="A9" s="10" t="s">
        <v>1</v>
      </c>
      <c r="B9" s="10">
        <v>1400</v>
      </c>
      <c r="C9" s="10" t="s">
        <v>6</v>
      </c>
      <c r="D9" s="10" t="s">
        <v>70</v>
      </c>
      <c r="E9" s="11">
        <v>30616</v>
      </c>
      <c r="F9" s="11">
        <v>23538786.587000001</v>
      </c>
      <c r="G9" s="11">
        <v>4776478.0089999996</v>
      </c>
      <c r="H9" s="11">
        <v>4751589.3640000001</v>
      </c>
      <c r="I9" s="11">
        <v>792961.80799999996</v>
      </c>
      <c r="J9" s="11">
        <f>SUM(F9:I9)</f>
        <v>33859815.767999999</v>
      </c>
      <c r="K9" s="11">
        <f>(F9/$E9)*1000</f>
        <v>768839.38421087025</v>
      </c>
      <c r="L9" s="11">
        <f>(G9/$E9)*1000</f>
        <v>156012.47743010189</v>
      </c>
      <c r="M9" s="11">
        <f>(H9/$E9)*1000</f>
        <v>155199.5480794356</v>
      </c>
      <c r="N9" s="11">
        <f>(I9/$E9)*1000</f>
        <v>25900.241964985627</v>
      </c>
      <c r="O9" s="11">
        <f>(J9/$E9)*1000</f>
        <v>1105951.6516853932</v>
      </c>
    </row>
    <row r="10" spans="1:15">
      <c r="A10" t="s">
        <v>1</v>
      </c>
      <c r="B10">
        <v>2000</v>
      </c>
      <c r="C10" t="s">
        <v>9</v>
      </c>
      <c r="D10" t="s">
        <v>73</v>
      </c>
      <c r="E10" s="1">
        <v>21957</v>
      </c>
      <c r="F10" s="1">
        <v>15692697.607999999</v>
      </c>
      <c r="G10" s="1">
        <v>2094049.0410000002</v>
      </c>
      <c r="H10" s="1">
        <v>3540220.2080000001</v>
      </c>
      <c r="I10" s="1">
        <v>422021.973</v>
      </c>
      <c r="J10" s="1">
        <f>SUM(F10:I10)</f>
        <v>21748988.830000002</v>
      </c>
      <c r="K10" s="1">
        <f>(F10/$E10)*1000</f>
        <v>714701.35300815233</v>
      </c>
      <c r="L10" s="1">
        <f>(G10/$E10)*1000</f>
        <v>95370.453203989629</v>
      </c>
      <c r="M10" s="1">
        <f>(H10/$E10)*1000</f>
        <v>161234.24001457394</v>
      </c>
      <c r="N10" s="1">
        <f>(I10/$E10)*1000</f>
        <v>19220.384068861866</v>
      </c>
      <c r="O10" s="1">
        <f>(J10/$E10)*1000</f>
        <v>990526.43029557785</v>
      </c>
    </row>
    <row r="11" spans="1:15">
      <c r="A11" s="10" t="s">
        <v>1</v>
      </c>
      <c r="B11" s="10">
        <v>6000</v>
      </c>
      <c r="C11" s="10" t="s">
        <v>36</v>
      </c>
      <c r="D11" s="10" t="s">
        <v>100</v>
      </c>
      <c r="E11" s="11">
        <v>19812</v>
      </c>
      <c r="F11" s="11">
        <v>14945391.535</v>
      </c>
      <c r="G11" s="11">
        <v>3054710.7170000002</v>
      </c>
      <c r="H11" s="11">
        <v>5127337.38</v>
      </c>
      <c r="I11" s="11">
        <v>700263.67599999998</v>
      </c>
      <c r="J11" s="11">
        <f>SUM(F11:I11)</f>
        <v>23827703.307999998</v>
      </c>
      <c r="K11" s="11">
        <f>(F11/$E11)*1000</f>
        <v>754360.56607106805</v>
      </c>
      <c r="L11" s="11">
        <f>(G11/$E11)*1000</f>
        <v>154184.87366242681</v>
      </c>
      <c r="M11" s="11">
        <f>(H11/$E11)*1000</f>
        <v>258799.5850999394</v>
      </c>
      <c r="N11" s="11">
        <f>(I11/$E11)*1000</f>
        <v>35345.430849989905</v>
      </c>
      <c r="O11" s="11">
        <f>(J11/$E11)*1000</f>
        <v>1202690.4556834241</v>
      </c>
    </row>
    <row r="12" spans="1:15">
      <c r="A12" t="s">
        <v>1</v>
      </c>
      <c r="B12">
        <v>1300</v>
      </c>
      <c r="C12" t="s">
        <v>5</v>
      </c>
      <c r="D12" t="s">
        <v>69</v>
      </c>
      <c r="E12" s="1">
        <v>19088</v>
      </c>
      <c r="F12" s="1">
        <v>15723841.239</v>
      </c>
      <c r="G12" s="1">
        <v>2397642.375</v>
      </c>
      <c r="H12" s="1">
        <v>2099362.7089999998</v>
      </c>
      <c r="I12" s="1">
        <v>459185.38900000002</v>
      </c>
      <c r="J12" s="1">
        <f>SUM(F12:I12)</f>
        <v>20680031.711999997</v>
      </c>
      <c r="K12" s="1">
        <f>(F12/$E12)*1000</f>
        <v>823755.30380343669</v>
      </c>
      <c r="L12" s="1">
        <f>(G12/$E12)*1000</f>
        <v>125609.93163243923</v>
      </c>
      <c r="M12" s="1">
        <f>(H12/$E12)*1000</f>
        <v>109983.37746227995</v>
      </c>
      <c r="N12" s="1">
        <f>(I12/$E12)*1000</f>
        <v>24056.233707041072</v>
      </c>
      <c r="O12" s="1">
        <f>(J12/$E12)*1000</f>
        <v>1083404.8466051968</v>
      </c>
    </row>
    <row r="13" spans="1:15">
      <c r="A13" s="10" t="s">
        <v>1</v>
      </c>
      <c r="B13" s="10">
        <v>1604</v>
      </c>
      <c r="C13" s="10" t="s">
        <v>7</v>
      </c>
      <c r="D13" s="10" t="s">
        <v>71</v>
      </c>
      <c r="E13" s="11">
        <v>13403</v>
      </c>
      <c r="F13" s="11">
        <v>10394338.278999999</v>
      </c>
      <c r="G13" s="11">
        <v>1591015.946</v>
      </c>
      <c r="H13" s="11">
        <v>3478111.3280000002</v>
      </c>
      <c r="I13" s="11">
        <v>0</v>
      </c>
      <c r="J13" s="11">
        <f>SUM(F13:I13)</f>
        <v>15463465.552999999</v>
      </c>
      <c r="K13" s="11">
        <f>(F13/$E13)*1000</f>
        <v>775523.26188166824</v>
      </c>
      <c r="L13" s="11">
        <f>(G13/$E13)*1000</f>
        <v>118705.95732298739</v>
      </c>
      <c r="M13" s="11">
        <f>(H13/$E13)*1000</f>
        <v>259502.44930239502</v>
      </c>
      <c r="N13" s="11">
        <f>(I13/$E13)*1000</f>
        <v>0</v>
      </c>
      <c r="O13" s="11">
        <f>(J13/$E13)*1000</f>
        <v>1153731.6685070507</v>
      </c>
    </row>
    <row r="14" spans="1:15">
      <c r="A14" t="s">
        <v>1</v>
      </c>
      <c r="B14">
        <v>8200</v>
      </c>
      <c r="C14" t="s">
        <v>52</v>
      </c>
      <c r="D14" t="s">
        <v>116</v>
      </c>
      <c r="E14" s="1">
        <v>11565</v>
      </c>
      <c r="F14" s="1">
        <v>8287663.4349999996</v>
      </c>
      <c r="G14" s="1">
        <v>1463290.8189999999</v>
      </c>
      <c r="H14" s="1">
        <v>2280115.4720000001</v>
      </c>
      <c r="I14" s="1">
        <v>298001.87699999998</v>
      </c>
      <c r="J14" s="1">
        <f>SUM(F14:I14)</f>
        <v>12329071.603</v>
      </c>
      <c r="K14" s="1">
        <f>(F14/$E14)*1000</f>
        <v>716615.94768698665</v>
      </c>
      <c r="L14" s="1">
        <f>(G14/$E14)*1000</f>
        <v>126527.52434068309</v>
      </c>
      <c r="M14" s="1">
        <f>(H14/$E14)*1000</f>
        <v>197156.54751405102</v>
      </c>
      <c r="N14" s="1">
        <f>(I14/$E14)*1000</f>
        <v>25767.563942931258</v>
      </c>
      <c r="O14" s="1">
        <f>(J14/$E14)*1000</f>
        <v>1066067.583484652</v>
      </c>
    </row>
    <row r="15" spans="1:15">
      <c r="A15" s="10" t="s">
        <v>1</v>
      </c>
      <c r="B15" s="10">
        <v>3000</v>
      </c>
      <c r="C15" s="10" t="s">
        <v>13</v>
      </c>
      <c r="D15" s="10" t="s">
        <v>77</v>
      </c>
      <c r="E15" s="11">
        <v>8071</v>
      </c>
      <c r="F15" s="11">
        <v>6126515.0839999998</v>
      </c>
      <c r="G15" s="11">
        <v>778846.55099999998</v>
      </c>
      <c r="H15" s="11">
        <v>2260629.4559999998</v>
      </c>
      <c r="I15" s="11">
        <v>66130.870999999999</v>
      </c>
      <c r="J15" s="11">
        <f>SUM(F15:I15)</f>
        <v>9232121.9619999994</v>
      </c>
      <c r="K15" s="11">
        <f>(F15/$E15)*1000</f>
        <v>759077.57204807329</v>
      </c>
      <c r="L15" s="11">
        <f>(G15/$E15)*1000</f>
        <v>96499.386816999133</v>
      </c>
      <c r="M15" s="11">
        <f>(H15/$E15)*1000</f>
        <v>280092.85788625944</v>
      </c>
      <c r="N15" s="11">
        <f>(I15/$E15)*1000</f>
        <v>8193.6403171849834</v>
      </c>
      <c r="O15" s="11">
        <f>(J15/$E15)*1000</f>
        <v>1143863.4570685169</v>
      </c>
    </row>
    <row r="16" spans="1:15">
      <c r="A16" t="s">
        <v>1</v>
      </c>
      <c r="B16">
        <v>7400</v>
      </c>
      <c r="C16" t="s">
        <v>48</v>
      </c>
      <c r="D16" t="s">
        <v>112</v>
      </c>
      <c r="E16" s="1">
        <v>5177</v>
      </c>
      <c r="F16" s="1">
        <v>3817037.8190000001</v>
      </c>
      <c r="G16" s="1">
        <v>764534.21499999997</v>
      </c>
      <c r="H16" s="1">
        <v>2520720.29</v>
      </c>
      <c r="I16" s="1">
        <v>68842.262000000002</v>
      </c>
      <c r="J16" s="1">
        <f>SUM(F16:I16)</f>
        <v>7171134.5860000001</v>
      </c>
      <c r="K16" s="1">
        <f>(F16/$E16)*1000</f>
        <v>737306.89955572726</v>
      </c>
      <c r="L16" s="1">
        <f>(G16/$E16)*1000</f>
        <v>147679.00618118601</v>
      </c>
      <c r="M16" s="1">
        <f>(H16/$E16)*1000</f>
        <v>486907.53138883522</v>
      </c>
      <c r="N16" s="1">
        <f>(I16/$E16)*1000</f>
        <v>13297.713347498553</v>
      </c>
      <c r="O16" s="1">
        <f>(J16/$E16)*1000</f>
        <v>1385191.150473247</v>
      </c>
    </row>
    <row r="17" spans="1:15">
      <c r="A17" s="10" t="s">
        <v>1</v>
      </c>
      <c r="B17" s="10">
        <v>7300</v>
      </c>
      <c r="C17" s="10" t="s">
        <v>47</v>
      </c>
      <c r="D17" s="10" t="s">
        <v>111</v>
      </c>
      <c r="E17" s="11">
        <v>5163</v>
      </c>
      <c r="F17" s="11">
        <v>4702616.17</v>
      </c>
      <c r="G17" s="11">
        <v>1106752.0620000002</v>
      </c>
      <c r="H17" s="11">
        <v>1443174.344</v>
      </c>
      <c r="I17" s="11">
        <v>118313.432</v>
      </c>
      <c r="J17" s="11">
        <f>SUM(F17:I17)</f>
        <v>7370856.0079999994</v>
      </c>
      <c r="K17" s="11">
        <f>(F17/$E17)*1000</f>
        <v>910830.17044354056</v>
      </c>
      <c r="L17" s="11">
        <f>(G17/$E17)*1000</f>
        <v>214362.20453224872</v>
      </c>
      <c r="M17" s="11">
        <f>(H17/$E17)*1000</f>
        <v>279522.43734263029</v>
      </c>
      <c r="N17" s="11">
        <f>(I17/$E17)*1000</f>
        <v>22915.636645361225</v>
      </c>
      <c r="O17" s="11">
        <f>(J17/$E17)*1000</f>
        <v>1427630.4489637807</v>
      </c>
    </row>
    <row r="18" spans="1:15">
      <c r="A18" t="s">
        <v>1</v>
      </c>
      <c r="B18">
        <v>1100</v>
      </c>
      <c r="C18" t="s">
        <v>4</v>
      </c>
      <c r="D18" t="s">
        <v>68</v>
      </c>
      <c r="E18" s="1">
        <v>4572</v>
      </c>
      <c r="F18" s="1">
        <v>4049772.054</v>
      </c>
      <c r="G18" s="1">
        <v>410504.31399999995</v>
      </c>
      <c r="H18" s="1">
        <v>534527.44999999995</v>
      </c>
      <c r="I18" s="1">
        <v>43641.498</v>
      </c>
      <c r="J18" s="1">
        <f>SUM(F18:I18)</f>
        <v>5038445.3159999996</v>
      </c>
      <c r="K18" s="1">
        <f>(F18/$E18)*1000</f>
        <v>885776.9146981627</v>
      </c>
      <c r="L18" s="1">
        <f>(G18/$E18)*1000</f>
        <v>89786.595363079599</v>
      </c>
      <c r="M18" s="1">
        <f>(H18/$E18)*1000</f>
        <v>116913.26552930883</v>
      </c>
      <c r="N18" s="1">
        <f>(I18/$E18)*1000</f>
        <v>9545.3845144356965</v>
      </c>
      <c r="O18" s="1">
        <f>(J18/$E18)*1000</f>
        <v>1102022.1601049867</v>
      </c>
    </row>
    <row r="19" spans="1:15">
      <c r="A19" s="10" t="s">
        <v>1</v>
      </c>
      <c r="B19" s="10">
        <v>8000</v>
      </c>
      <c r="C19" s="10" t="s">
        <v>51</v>
      </c>
      <c r="D19" s="10" t="s">
        <v>115</v>
      </c>
      <c r="E19" s="11">
        <v>4444</v>
      </c>
      <c r="F19" s="11">
        <v>3690649.335</v>
      </c>
      <c r="G19" s="11">
        <v>489521.33799999999</v>
      </c>
      <c r="H19" s="11">
        <v>998185.72899999993</v>
      </c>
      <c r="I19" s="11">
        <v>121327.10499999998</v>
      </c>
      <c r="J19" s="11">
        <f>SUM(F19:I19)</f>
        <v>5299683.5069999993</v>
      </c>
      <c r="K19" s="11">
        <f>(F19/$E19)*1000</f>
        <v>830479.14828982903</v>
      </c>
      <c r="L19" s="11">
        <f>(G19/$E19)*1000</f>
        <v>110153.31638163816</v>
      </c>
      <c r="M19" s="11">
        <f>(H19/$E19)*1000</f>
        <v>224614.25045004499</v>
      </c>
      <c r="N19" s="11">
        <f>(I19/$E19)*1000</f>
        <v>27301.328757875785</v>
      </c>
      <c r="O19" s="11">
        <f>(J19/$E19)*1000</f>
        <v>1192548.0438793877</v>
      </c>
    </row>
    <row r="20" spans="1:15">
      <c r="A20" t="s">
        <v>1</v>
      </c>
      <c r="B20">
        <v>5716</v>
      </c>
      <c r="C20" t="s">
        <v>35</v>
      </c>
      <c r="D20" t="s">
        <v>99</v>
      </c>
      <c r="E20" s="1">
        <v>4276</v>
      </c>
      <c r="F20" s="1">
        <v>3178664.25</v>
      </c>
      <c r="G20" s="1">
        <v>703315.53899999999</v>
      </c>
      <c r="H20" s="1">
        <v>2464470.86</v>
      </c>
      <c r="I20" s="1">
        <v>120501.708</v>
      </c>
      <c r="J20" s="1">
        <f>SUM(F20:I20)</f>
        <v>6466952.3569999998</v>
      </c>
      <c r="K20" s="1">
        <f>(F20/$E20)*1000</f>
        <v>743373.30449017766</v>
      </c>
      <c r="L20" s="1">
        <f>(G20/$E20)*1000</f>
        <v>164479.77993451824</v>
      </c>
      <c r="M20" s="1">
        <f>(H20/$E20)*1000</f>
        <v>576349.59307764273</v>
      </c>
      <c r="N20" s="1">
        <f>(I20/$E20)*1000</f>
        <v>28180.942001870906</v>
      </c>
      <c r="O20" s="1">
        <f>(J20/$E20)*1000</f>
        <v>1512383.6195042096</v>
      </c>
    </row>
    <row r="21" spans="1:15">
      <c r="A21" s="10" t="s">
        <v>1</v>
      </c>
      <c r="B21" s="10">
        <v>3609</v>
      </c>
      <c r="C21" s="10" t="s">
        <v>16</v>
      </c>
      <c r="D21" s="10" t="s">
        <v>80</v>
      </c>
      <c r="E21" s="11">
        <v>4100</v>
      </c>
      <c r="F21" s="11">
        <v>2834935.648</v>
      </c>
      <c r="G21" s="11">
        <v>665426.58100000001</v>
      </c>
      <c r="H21" s="11">
        <v>1500289.193</v>
      </c>
      <c r="I21" s="11">
        <v>120686.05499999999</v>
      </c>
      <c r="J21" s="11">
        <f>SUM(F21:I21)</f>
        <v>5121337.477</v>
      </c>
      <c r="K21" s="11">
        <f>(F21/$E21)*1000</f>
        <v>691447.71902439022</v>
      </c>
      <c r="L21" s="11">
        <f>(G21/$E21)*1000</f>
        <v>162299.16609756098</v>
      </c>
      <c r="M21" s="11">
        <f>(H21/$E21)*1000</f>
        <v>365924.19341463415</v>
      </c>
      <c r="N21" s="11">
        <f>(I21/$E21)*1000</f>
        <v>29435.623170731706</v>
      </c>
      <c r="O21" s="11">
        <f>(J21/$E21)*1000</f>
        <v>1249106.701707317</v>
      </c>
    </row>
    <row r="22" spans="1:15">
      <c r="A22" t="s">
        <v>1</v>
      </c>
      <c r="B22">
        <v>2510</v>
      </c>
      <c r="C22" t="s">
        <v>12</v>
      </c>
      <c r="D22" t="s">
        <v>76</v>
      </c>
      <c r="E22" s="1">
        <v>3897</v>
      </c>
      <c r="F22" s="1">
        <v>2696467.1310000001</v>
      </c>
      <c r="G22" s="1">
        <v>1067469.1070000001</v>
      </c>
      <c r="H22" s="1">
        <v>1288866.598</v>
      </c>
      <c r="I22" s="1">
        <v>56634.586000000003</v>
      </c>
      <c r="J22" s="1">
        <f>SUM(F22:I22)</f>
        <v>5109437.4220000003</v>
      </c>
      <c r="K22" s="1">
        <f>(F22/$E22)*1000</f>
        <v>691934.08545034635</v>
      </c>
      <c r="L22" s="1">
        <f>(G22/$E22)*1000</f>
        <v>273920.73569412372</v>
      </c>
      <c r="M22" s="1">
        <f>(H22/$E22)*1000</f>
        <v>330733.02489094174</v>
      </c>
      <c r="N22" s="1">
        <f>(I22/$E22)*1000</f>
        <v>14532.867847061842</v>
      </c>
      <c r="O22" s="1">
        <f>(J22/$E22)*1000</f>
        <v>1311120.7138824738</v>
      </c>
    </row>
    <row r="23" spans="1:15">
      <c r="A23" s="10" t="s">
        <v>1</v>
      </c>
      <c r="B23" s="10">
        <v>4200</v>
      </c>
      <c r="C23" s="10" t="s">
        <v>23</v>
      </c>
      <c r="D23" s="10" t="s">
        <v>87</v>
      </c>
      <c r="E23" s="11">
        <v>3797</v>
      </c>
      <c r="F23" s="11">
        <v>2850779.4759999998</v>
      </c>
      <c r="G23" s="11">
        <v>512525.978</v>
      </c>
      <c r="H23" s="11">
        <v>1317903.5530000001</v>
      </c>
      <c r="I23" s="11">
        <v>100602.35699999999</v>
      </c>
      <c r="J23" s="11">
        <f>SUM(F23:I23)</f>
        <v>4781811.3640000001</v>
      </c>
      <c r="K23" s="11">
        <f>(F23/$E23)*1000</f>
        <v>750797.86041611794</v>
      </c>
      <c r="L23" s="11">
        <f>(G23/$E23)*1000</f>
        <v>134981.82196470897</v>
      </c>
      <c r="M23" s="11">
        <f>(H23/$E23)*1000</f>
        <v>347090.74348169612</v>
      </c>
      <c r="N23" s="11">
        <f>(I23/$E23)*1000</f>
        <v>26495.221754016329</v>
      </c>
      <c r="O23" s="11">
        <f>(J23/$E23)*1000</f>
        <v>1259365.6476165394</v>
      </c>
    </row>
    <row r="24" spans="1:15">
      <c r="A24" t="s">
        <v>1</v>
      </c>
      <c r="B24">
        <v>2300</v>
      </c>
      <c r="C24" t="s">
        <v>10</v>
      </c>
      <c r="D24" t="s">
        <v>74</v>
      </c>
      <c r="E24" s="1">
        <v>3579</v>
      </c>
      <c r="F24" s="1">
        <v>2721846.0950000002</v>
      </c>
      <c r="G24" s="1">
        <v>614220.82799999998</v>
      </c>
      <c r="H24" s="1">
        <v>1130748.504</v>
      </c>
      <c r="I24" s="1">
        <v>73484.334999999992</v>
      </c>
      <c r="J24" s="1">
        <f>SUM(F24:I24)</f>
        <v>4540299.7620000001</v>
      </c>
      <c r="K24" s="1">
        <f>(F24/$E24)*1000</f>
        <v>760504.6367700476</v>
      </c>
      <c r="L24" s="1">
        <f>(G24/$E24)*1000</f>
        <v>171618.00167644594</v>
      </c>
      <c r="M24" s="1">
        <f>(H24/$E24)*1000</f>
        <v>315939.78876781219</v>
      </c>
      <c r="N24" s="1">
        <f>(I24/$E24)*1000</f>
        <v>20532.085778150318</v>
      </c>
      <c r="O24" s="1">
        <f>(J24/$E24)*1000</f>
        <v>1268594.5129924561</v>
      </c>
    </row>
    <row r="25" spans="1:15">
      <c r="A25" s="10" t="s">
        <v>1</v>
      </c>
      <c r="B25" s="10">
        <v>8716</v>
      </c>
      <c r="C25" s="10" t="s">
        <v>60</v>
      </c>
      <c r="D25" s="10" t="s">
        <v>124</v>
      </c>
      <c r="E25" s="11">
        <v>3265</v>
      </c>
      <c r="F25" s="11">
        <v>2233420.4210000001</v>
      </c>
      <c r="G25" s="11">
        <v>455983.2</v>
      </c>
      <c r="H25" s="11">
        <v>958407.04200000002</v>
      </c>
      <c r="I25" s="11">
        <v>78184.081000000006</v>
      </c>
      <c r="J25" s="11">
        <f>SUM(F25:I25)</f>
        <v>3725994.7439999999</v>
      </c>
      <c r="K25" s="11">
        <f>(F25/$E25)*1000</f>
        <v>684049.13353751914</v>
      </c>
      <c r="L25" s="11">
        <f>(G25/$E25)*1000</f>
        <v>139657.9479326187</v>
      </c>
      <c r="M25" s="11">
        <f>(H25/$E25)*1000</f>
        <v>293539.67595712101</v>
      </c>
      <c r="N25" s="11">
        <f>(I25/$E25)*1000</f>
        <v>23946.11975497703</v>
      </c>
      <c r="O25" s="11">
        <f>(J25/$E25)*1000</f>
        <v>1141192.8771822359</v>
      </c>
    </row>
    <row r="26" spans="1:15">
      <c r="A26" t="s">
        <v>1</v>
      </c>
      <c r="B26">
        <v>6100</v>
      </c>
      <c r="C26" t="s">
        <v>37</v>
      </c>
      <c r="D26" t="s">
        <v>101</v>
      </c>
      <c r="E26" s="1">
        <v>3081</v>
      </c>
      <c r="F26" s="1">
        <v>2403400.9870000002</v>
      </c>
      <c r="G26" s="1">
        <v>471892.511</v>
      </c>
      <c r="H26" s="1">
        <v>1019599.385</v>
      </c>
      <c r="I26" s="1">
        <v>96841.508000000002</v>
      </c>
      <c r="J26" s="1">
        <f>SUM(F26:I26)</f>
        <v>3991734.3910000003</v>
      </c>
      <c r="K26" s="1">
        <f>(F26/$E26)*1000</f>
        <v>780071.72573839675</v>
      </c>
      <c r="L26" s="1">
        <f>(G26/$E26)*1000</f>
        <v>153162.12625770853</v>
      </c>
      <c r="M26" s="1">
        <f>(H26/$E26)*1000</f>
        <v>330931.31613112625</v>
      </c>
      <c r="N26" s="1">
        <f>(I26/$E26)*1000</f>
        <v>31431.842908146707</v>
      </c>
      <c r="O26" s="1">
        <f>(J26/$E26)*1000</f>
        <v>1295597.0110353783</v>
      </c>
    </row>
    <row r="27" spans="1:15">
      <c r="A27" s="10" t="s">
        <v>1</v>
      </c>
      <c r="B27" s="10">
        <v>8717</v>
      </c>
      <c r="C27" s="10" t="s">
        <v>61</v>
      </c>
      <c r="D27" s="10" t="s">
        <v>125</v>
      </c>
      <c r="E27" s="11">
        <v>2631</v>
      </c>
      <c r="F27" s="11">
        <v>1842993.9210000001</v>
      </c>
      <c r="G27" s="11">
        <v>633559.45700000005</v>
      </c>
      <c r="H27" s="11">
        <v>906621.76899999997</v>
      </c>
      <c r="I27" s="11">
        <v>64078.616999999998</v>
      </c>
      <c r="J27" s="11">
        <f>SUM(F27:I27)</f>
        <v>3447253.764</v>
      </c>
      <c r="K27" s="11">
        <f>(F27/$E27)*1000</f>
        <v>700491.79817559861</v>
      </c>
      <c r="L27" s="11">
        <f>(G27/$E27)*1000</f>
        <v>240805.57088559485</v>
      </c>
      <c r="M27" s="11">
        <f>(H27/$E27)*1000</f>
        <v>344592.0824781452</v>
      </c>
      <c r="N27" s="11">
        <f>(I27/$E27)*1000</f>
        <v>24355.232611174459</v>
      </c>
      <c r="O27" s="11">
        <f>(J27/$E27)*1000</f>
        <v>1310244.6841505133</v>
      </c>
    </row>
    <row r="28" spans="1:15">
      <c r="A28" t="s">
        <v>1</v>
      </c>
      <c r="B28">
        <v>8401</v>
      </c>
      <c r="C28" t="s">
        <v>53</v>
      </c>
      <c r="D28" t="s">
        <v>117</v>
      </c>
      <c r="E28" s="1">
        <v>2487</v>
      </c>
      <c r="F28" s="1">
        <v>2105362.986</v>
      </c>
      <c r="G28" s="1">
        <v>287745.33100000001</v>
      </c>
      <c r="H28" s="1">
        <v>965745.179</v>
      </c>
      <c r="I28" s="1">
        <v>31351.83</v>
      </c>
      <c r="J28" s="1">
        <f>SUM(F28:I28)</f>
        <v>3390205.3259999999</v>
      </c>
      <c r="K28" s="1">
        <f>(F28/$E28)*1000</f>
        <v>846547.240048251</v>
      </c>
      <c r="L28" s="1">
        <f>(G28/$E28)*1000</f>
        <v>115699.77121029353</v>
      </c>
      <c r="M28" s="1">
        <f>(H28/$E28)*1000</f>
        <v>388317.32167269802</v>
      </c>
      <c r="N28" s="1">
        <f>(I28/$E28)*1000</f>
        <v>12606.284680337756</v>
      </c>
      <c r="O28" s="1">
        <f>(J28/$E28)*1000</f>
        <v>1363170.6176115801</v>
      </c>
    </row>
    <row r="29" spans="1:15">
      <c r="A29" s="10" t="s">
        <v>1</v>
      </c>
      <c r="B29" s="10">
        <v>8613</v>
      </c>
      <c r="C29" s="10" t="s">
        <v>57</v>
      </c>
      <c r="D29" s="10" t="s">
        <v>121</v>
      </c>
      <c r="E29" s="11">
        <v>2007</v>
      </c>
      <c r="F29" s="11">
        <v>1408484.7860000001</v>
      </c>
      <c r="G29" s="11">
        <v>312202.06599999999</v>
      </c>
      <c r="H29" s="11">
        <v>646963.61400000006</v>
      </c>
      <c r="I29" s="11">
        <v>27088.686999999998</v>
      </c>
      <c r="J29" s="11">
        <f>SUM(F29:I29)</f>
        <v>2394739.1529999999</v>
      </c>
      <c r="K29" s="11">
        <f>(F29/$E29)*1000</f>
        <v>701786.14150473347</v>
      </c>
      <c r="L29" s="11">
        <f>(G29/$E29)*1000</f>
        <v>155556.58495266567</v>
      </c>
      <c r="M29" s="11">
        <f>(H29/$E29)*1000</f>
        <v>322353.56950672652</v>
      </c>
      <c r="N29" s="11">
        <f>(I29/$E29)*1000</f>
        <v>13497.103637269556</v>
      </c>
      <c r="O29" s="11">
        <f>(J29/$E29)*1000</f>
        <v>1193193.3996013952</v>
      </c>
    </row>
    <row r="30" spans="1:15">
      <c r="A30" t="s">
        <v>1</v>
      </c>
      <c r="B30">
        <v>6250</v>
      </c>
      <c r="C30" t="s">
        <v>38</v>
      </c>
      <c r="D30" t="s">
        <v>102</v>
      </c>
      <c r="E30" s="1">
        <v>1973</v>
      </c>
      <c r="F30" s="1">
        <v>1544159.5149999999</v>
      </c>
      <c r="G30" s="1">
        <v>226249.53</v>
      </c>
      <c r="H30" s="1">
        <v>1142810.885</v>
      </c>
      <c r="I30" s="1">
        <v>70287.350000000006</v>
      </c>
      <c r="J30" s="1">
        <f>SUM(F30:I30)</f>
        <v>2983507.28</v>
      </c>
      <c r="K30" s="1">
        <f>(F30/$E30)*1000</f>
        <v>782645.47136340593</v>
      </c>
      <c r="L30" s="1">
        <f>(G30/$E30)*1000</f>
        <v>114672.84845413076</v>
      </c>
      <c r="M30" s="1">
        <f>(H30/$E30)*1000</f>
        <v>579224.97972630512</v>
      </c>
      <c r="N30" s="1">
        <f>(I30/$E30)*1000</f>
        <v>35624.607197161684</v>
      </c>
      <c r="O30" s="1">
        <f>(J30/$E30)*1000</f>
        <v>1512167.9067410035</v>
      </c>
    </row>
    <row r="31" spans="1:15">
      <c r="A31" s="10" t="s">
        <v>1</v>
      </c>
      <c r="B31" s="10">
        <v>8614</v>
      </c>
      <c r="C31" s="10" t="s">
        <v>58</v>
      </c>
      <c r="D31" s="10" t="s">
        <v>122</v>
      </c>
      <c r="E31" s="11">
        <v>1867</v>
      </c>
      <c r="F31" s="11">
        <v>1304139.703</v>
      </c>
      <c r="G31" s="11">
        <v>445902.85600000003</v>
      </c>
      <c r="H31" s="11">
        <v>530595.054</v>
      </c>
      <c r="I31" s="11">
        <v>30699.347000000002</v>
      </c>
      <c r="J31" s="11">
        <f>SUM(F31:I31)</f>
        <v>2311336.96</v>
      </c>
      <c r="K31" s="11">
        <f>(F31/$E31)*1000</f>
        <v>698521.53347616491</v>
      </c>
      <c r="L31" s="11">
        <f>(G31/$E31)*1000</f>
        <v>238833.88109266205</v>
      </c>
      <c r="M31" s="11">
        <f>(H31/$E31)*1000</f>
        <v>284196.60096411355</v>
      </c>
      <c r="N31" s="11">
        <f>(I31/$E31)*1000</f>
        <v>16443.142474558117</v>
      </c>
      <c r="O31" s="11">
        <f>(J31/$E31)*1000</f>
        <v>1237995.1580074988</v>
      </c>
    </row>
    <row r="32" spans="1:15">
      <c r="A32" t="s">
        <v>1</v>
      </c>
      <c r="B32">
        <v>6400</v>
      </c>
      <c r="C32" t="s">
        <v>39</v>
      </c>
      <c r="D32" t="s">
        <v>103</v>
      </c>
      <c r="E32" s="1">
        <v>1866</v>
      </c>
      <c r="F32" s="1">
        <v>1413512.557</v>
      </c>
      <c r="G32" s="1">
        <v>262368.42000000004</v>
      </c>
      <c r="H32" s="1">
        <v>1015417.806</v>
      </c>
      <c r="I32" s="1">
        <v>43112.368999999999</v>
      </c>
      <c r="J32" s="1">
        <f>SUM(F32:I32)</f>
        <v>2734411.1519999998</v>
      </c>
      <c r="K32" s="1">
        <f>(F32/$E32)*1000</f>
        <v>757509.40889603435</v>
      </c>
      <c r="L32" s="1">
        <f>(G32/$E32)*1000</f>
        <v>140604.72668810291</v>
      </c>
      <c r="M32" s="1">
        <f>(H32/$E32)*1000</f>
        <v>544168.17041800637</v>
      </c>
      <c r="N32" s="1">
        <f>(I32/$E32)*1000</f>
        <v>23104.163451232584</v>
      </c>
      <c r="O32" s="1">
        <f>(J32/$E32)*1000</f>
        <v>1465386.469453376</v>
      </c>
    </row>
    <row r="33" spans="1:15">
      <c r="A33" s="10" t="s">
        <v>1</v>
      </c>
      <c r="B33" s="10">
        <v>3714</v>
      </c>
      <c r="C33" s="10" t="s">
        <v>19</v>
      </c>
      <c r="D33" s="10" t="s">
        <v>83</v>
      </c>
      <c r="E33" s="11">
        <v>1617</v>
      </c>
      <c r="F33" s="11">
        <v>1535830.365</v>
      </c>
      <c r="G33" s="11">
        <v>209677.78899999999</v>
      </c>
      <c r="H33" s="11">
        <v>648709.52599999995</v>
      </c>
      <c r="I33" s="11">
        <v>64628.805</v>
      </c>
      <c r="J33" s="11">
        <f>SUM(F33:I33)</f>
        <v>2458846.4850000003</v>
      </c>
      <c r="K33" s="11">
        <f>(F33/$E33)*1000</f>
        <v>949802.32838589989</v>
      </c>
      <c r="L33" s="11">
        <f>(G33/$E33)*1000</f>
        <v>129670.86518243661</v>
      </c>
      <c r="M33" s="11">
        <f>(H33/$E33)*1000</f>
        <v>401180.90661719232</v>
      </c>
      <c r="N33" s="11">
        <f>(I33/$E33)*1000</f>
        <v>39968.339517625231</v>
      </c>
      <c r="O33" s="11">
        <f>(J33/$E33)*1000</f>
        <v>1520622.4397031541</v>
      </c>
    </row>
    <row r="34" spans="1:15">
      <c r="A34" t="s">
        <v>1</v>
      </c>
      <c r="B34">
        <v>2506</v>
      </c>
      <c r="C34" t="s">
        <v>11</v>
      </c>
      <c r="D34" t="s">
        <v>75</v>
      </c>
      <c r="E34" s="1">
        <v>1500</v>
      </c>
      <c r="F34" s="1">
        <v>1073781.0990000002</v>
      </c>
      <c r="G34" s="1">
        <v>186216.76800000001</v>
      </c>
      <c r="H34" s="1">
        <v>428430.75900000002</v>
      </c>
      <c r="I34" s="1">
        <v>13126.572</v>
      </c>
      <c r="J34" s="1">
        <f>SUM(F34:I34)</f>
        <v>1701555.1980000001</v>
      </c>
      <c r="K34" s="1">
        <f>(F34/$E34)*1000</f>
        <v>715854.06600000011</v>
      </c>
      <c r="L34" s="1">
        <f>(G34/$E34)*1000</f>
        <v>124144.512</v>
      </c>
      <c r="M34" s="1">
        <f>(H34/$E34)*1000</f>
        <v>285620.50600000005</v>
      </c>
      <c r="N34" s="1">
        <f>(I34/$E34)*1000</f>
        <v>8751.0480000000007</v>
      </c>
      <c r="O34" s="1">
        <f>(J34/$E34)*1000</f>
        <v>1134370.132</v>
      </c>
    </row>
    <row r="35" spans="1:15">
      <c r="A35" s="10" t="s">
        <v>1</v>
      </c>
      <c r="B35" s="10">
        <v>6613</v>
      </c>
      <c r="C35" s="10" t="s">
        <v>45</v>
      </c>
      <c r="D35" s="10" t="s">
        <v>109</v>
      </c>
      <c r="E35" s="11">
        <v>1410</v>
      </c>
      <c r="F35" s="11">
        <v>1049218.5620000002</v>
      </c>
      <c r="G35" s="11">
        <v>405955.21100000001</v>
      </c>
      <c r="H35" s="11">
        <v>575585.85400000005</v>
      </c>
      <c r="I35" s="11">
        <v>64416.387000000002</v>
      </c>
      <c r="J35" s="11">
        <f>SUM(F35:I35)</f>
        <v>2095176.0140000002</v>
      </c>
      <c r="K35" s="11">
        <f>(F35/$E35)*1000</f>
        <v>744126.63971631217</v>
      </c>
      <c r="L35" s="11">
        <f>(G35/$E35)*1000</f>
        <v>287911.4971631206</v>
      </c>
      <c r="M35" s="11">
        <f>(H35/$E35)*1000</f>
        <v>408216.9177304965</v>
      </c>
      <c r="N35" s="11">
        <f>(I35/$E35)*1000</f>
        <v>45685.380851063834</v>
      </c>
      <c r="O35" s="11">
        <f>(J35/$E35)*1000</f>
        <v>1485940.4354609931</v>
      </c>
    </row>
    <row r="36" spans="1:15">
      <c r="A36" t="s">
        <v>1</v>
      </c>
      <c r="B36">
        <v>8721</v>
      </c>
      <c r="C36" t="s">
        <v>64</v>
      </c>
      <c r="D36" t="s">
        <v>128</v>
      </c>
      <c r="E36" s="1">
        <v>1322</v>
      </c>
      <c r="F36" s="1">
        <v>924301.03100000008</v>
      </c>
      <c r="G36" s="1">
        <v>531777.772</v>
      </c>
      <c r="H36" s="1">
        <v>423940.60200000001</v>
      </c>
      <c r="I36" s="1">
        <v>23841.849000000002</v>
      </c>
      <c r="J36" s="1">
        <f>SUM(F36:I36)</f>
        <v>1903861.254</v>
      </c>
      <c r="K36" s="1">
        <f>(F36/$E36)*1000</f>
        <v>699168.70726172475</v>
      </c>
      <c r="L36" s="1">
        <f>(G36/$E36)*1000</f>
        <v>402252.47503782145</v>
      </c>
      <c r="M36" s="1">
        <f>(H36/$E36)*1000</f>
        <v>320681.24205748865</v>
      </c>
      <c r="N36" s="1">
        <f>(I36/$E36)*1000</f>
        <v>18034.681543116491</v>
      </c>
      <c r="O36" s="1">
        <f>(J36/$E36)*1000</f>
        <v>1440137.1059001512</v>
      </c>
    </row>
    <row r="37" spans="1:15">
      <c r="A37" s="10" t="s">
        <v>1</v>
      </c>
      <c r="B37" s="10">
        <v>3716</v>
      </c>
      <c r="C37" s="10" t="s">
        <v>20</v>
      </c>
      <c r="D37" s="10" t="s">
        <v>84</v>
      </c>
      <c r="E37" s="11">
        <v>1266</v>
      </c>
      <c r="F37" s="11">
        <v>903800.85400000005</v>
      </c>
      <c r="G37" s="11">
        <v>181826.13699999999</v>
      </c>
      <c r="H37" s="11">
        <v>615752.78899999999</v>
      </c>
      <c r="I37" s="11">
        <v>43205.843000000001</v>
      </c>
      <c r="J37" s="11">
        <f>SUM(F37:I37)</f>
        <v>1744585.6229999999</v>
      </c>
      <c r="K37" s="11">
        <f>(F37/$E37)*1000</f>
        <v>713902.72827804112</v>
      </c>
      <c r="L37" s="11">
        <f>(G37/$E37)*1000</f>
        <v>143622.5410742496</v>
      </c>
      <c r="M37" s="11">
        <f>(H37/$E37)*1000</f>
        <v>486376.61058451817</v>
      </c>
      <c r="N37" s="11">
        <f>(I37/$E37)*1000</f>
        <v>34127.838072669823</v>
      </c>
      <c r="O37" s="11">
        <f>(J37/$E37)*1000</f>
        <v>1378029.7180094784</v>
      </c>
    </row>
    <row r="38" spans="1:15">
      <c r="A38" t="s">
        <v>1</v>
      </c>
      <c r="B38">
        <v>5613</v>
      </c>
      <c r="C38" t="s">
        <v>34</v>
      </c>
      <c r="D38" t="s">
        <v>98</v>
      </c>
      <c r="E38" s="1">
        <v>1263</v>
      </c>
      <c r="F38" s="1">
        <v>887874.29200000002</v>
      </c>
      <c r="G38" s="1">
        <v>282912.78000000003</v>
      </c>
      <c r="H38" s="1">
        <v>752116.90399999998</v>
      </c>
      <c r="I38" s="1">
        <v>35036.008999999998</v>
      </c>
      <c r="J38" s="1">
        <f>SUM(F38:I38)</f>
        <v>1957939.9850000003</v>
      </c>
      <c r="K38" s="1">
        <f>(F38/$E38)*1000</f>
        <v>702988.35471100546</v>
      </c>
      <c r="L38" s="1">
        <f>(G38/$E38)*1000</f>
        <v>224000.61757719718</v>
      </c>
      <c r="M38" s="1">
        <f>(H38/$E38)*1000</f>
        <v>595500.31987331749</v>
      </c>
      <c r="N38" s="1">
        <f>(I38/$E38)*1000</f>
        <v>27740.307996832937</v>
      </c>
      <c r="O38" s="1">
        <f>(J38/$E38)*1000</f>
        <v>1550229.6001583533</v>
      </c>
    </row>
    <row r="39" spans="1:15">
      <c r="A39" s="10" t="s">
        <v>1</v>
      </c>
      <c r="B39" s="10">
        <v>5508</v>
      </c>
      <c r="C39" s="10" t="s">
        <v>31</v>
      </c>
      <c r="D39" s="10" t="s">
        <v>95</v>
      </c>
      <c r="E39" s="11">
        <v>1212</v>
      </c>
      <c r="F39" s="11">
        <v>841818.52999999991</v>
      </c>
      <c r="G39" s="11">
        <v>153842.239</v>
      </c>
      <c r="H39" s="11">
        <v>540359.23800000001</v>
      </c>
      <c r="I39" s="11">
        <v>5366.76</v>
      </c>
      <c r="J39" s="11">
        <f>SUM(F39:I39)</f>
        <v>1541386.7669999998</v>
      </c>
      <c r="K39" s="11">
        <f>(F39/$E39)*1000</f>
        <v>694569.74422442238</v>
      </c>
      <c r="L39" s="11">
        <f>(G39/$E39)*1000</f>
        <v>126932.5404290429</v>
      </c>
      <c r="M39" s="11">
        <f>(H39/$E39)*1000</f>
        <v>445840.95544554456</v>
      </c>
      <c r="N39" s="11">
        <f>(I39/$E39)*1000</f>
        <v>4428.0198019801983</v>
      </c>
      <c r="O39" s="11">
        <f>(J39/$E39)*1000</f>
        <v>1271771.2599009899</v>
      </c>
    </row>
    <row r="40" spans="1:15">
      <c r="A40" t="s">
        <v>1</v>
      </c>
      <c r="B40">
        <v>6513</v>
      </c>
      <c r="C40" t="s">
        <v>40</v>
      </c>
      <c r="D40" t="s">
        <v>104</v>
      </c>
      <c r="E40" s="1">
        <v>1162</v>
      </c>
      <c r="F40" s="1">
        <v>823174.348</v>
      </c>
      <c r="G40" s="1">
        <v>124516.249</v>
      </c>
      <c r="H40" s="1">
        <v>525763.26899999997</v>
      </c>
      <c r="I40" s="1">
        <v>6145.3050000000003</v>
      </c>
      <c r="J40" s="1">
        <f>SUM(F40:I40)</f>
        <v>1479599.1709999999</v>
      </c>
      <c r="K40" s="1">
        <f>(F40/$E40)*1000</f>
        <v>708411.65920826164</v>
      </c>
      <c r="L40" s="1">
        <f>(G40/$E40)*1000</f>
        <v>107156.84079173837</v>
      </c>
      <c r="M40" s="1">
        <f>(H40/$E40)*1000</f>
        <v>452464.08691910497</v>
      </c>
      <c r="N40" s="1">
        <f>(I40/$E40)*1000</f>
        <v>5288.5585197934597</v>
      </c>
      <c r="O40" s="1">
        <f>(J40/$E40)*1000</f>
        <v>1273321.1454388984</v>
      </c>
    </row>
    <row r="41" spans="1:15">
      <c r="A41" s="10" t="s">
        <v>1</v>
      </c>
      <c r="B41" s="10">
        <v>4607</v>
      </c>
      <c r="C41" s="10" t="s">
        <v>26</v>
      </c>
      <c r="D41" s="10" t="s">
        <v>90</v>
      </c>
      <c r="E41" s="11">
        <v>1106</v>
      </c>
      <c r="F41" s="11">
        <v>904159.87599999993</v>
      </c>
      <c r="G41" s="11">
        <v>113227.66899999999</v>
      </c>
      <c r="H41" s="11">
        <v>522519.40899999999</v>
      </c>
      <c r="I41" s="11">
        <v>18315.060000000001</v>
      </c>
      <c r="J41" s="11">
        <f>SUM(F41:I41)</f>
        <v>1558222.014</v>
      </c>
      <c r="K41" s="11">
        <f>(F41/$E41)*1000</f>
        <v>817504.40867992758</v>
      </c>
      <c r="L41" s="11">
        <f>(G41/$E41)*1000</f>
        <v>102375.83092224231</v>
      </c>
      <c r="M41" s="11">
        <f>(H41/$E41)*1000</f>
        <v>472440.69529837248</v>
      </c>
      <c r="N41" s="11">
        <f>(I41/$E41)*1000</f>
        <v>16559.728752260398</v>
      </c>
      <c r="O41" s="11">
        <f>(J41/$E41)*1000</f>
        <v>1408880.6636528028</v>
      </c>
    </row>
    <row r="42" spans="1:15">
      <c r="A42" t="s">
        <v>1</v>
      </c>
      <c r="B42">
        <v>4100</v>
      </c>
      <c r="C42" t="s">
        <v>22</v>
      </c>
      <c r="D42" t="s">
        <v>86</v>
      </c>
      <c r="E42" s="1">
        <v>989</v>
      </c>
      <c r="F42" s="1">
        <v>835417.73800000001</v>
      </c>
      <c r="G42" s="1">
        <v>106375.783</v>
      </c>
      <c r="H42" s="1">
        <v>402933.15399999998</v>
      </c>
      <c r="I42" s="1">
        <v>16568.800999999999</v>
      </c>
      <c r="J42" s="1">
        <f>SUM(F42:I42)</f>
        <v>1361295.4759999998</v>
      </c>
      <c r="K42" s="1">
        <f>(F42/$E42)*1000</f>
        <v>844709.54297269974</v>
      </c>
      <c r="L42" s="1">
        <f>(G42/$E42)*1000</f>
        <v>107558.93124368048</v>
      </c>
      <c r="M42" s="1">
        <f>(H42/$E42)*1000</f>
        <v>407414.71587462083</v>
      </c>
      <c r="N42" s="1">
        <f>(I42/$E42)*1000</f>
        <v>16753.084934277049</v>
      </c>
      <c r="O42" s="1">
        <f>(J42/$E42)*1000</f>
        <v>1376436.2750252779</v>
      </c>
    </row>
    <row r="43" spans="1:15">
      <c r="A43" s="10" t="s">
        <v>1</v>
      </c>
      <c r="B43" s="10">
        <v>8508</v>
      </c>
      <c r="C43" s="10" t="s">
        <v>54</v>
      </c>
      <c r="D43" s="10" t="s">
        <v>118</v>
      </c>
      <c r="E43" s="11">
        <v>881</v>
      </c>
      <c r="F43" s="11">
        <v>735460.62399999995</v>
      </c>
      <c r="G43" s="11">
        <v>121960.53</v>
      </c>
      <c r="H43" s="11">
        <v>205108.71400000001</v>
      </c>
      <c r="I43" s="11">
        <v>19793.258000000002</v>
      </c>
      <c r="J43" s="11">
        <f>SUM(F43:I43)</f>
        <v>1082323.1259999999</v>
      </c>
      <c r="K43" s="11">
        <f>(F43/$E43)*1000</f>
        <v>834802.07037457428</v>
      </c>
      <c r="L43" s="11">
        <f>(G43/$E43)*1000</f>
        <v>138434.19977298524</v>
      </c>
      <c r="M43" s="11">
        <f>(H43/$E43)*1000</f>
        <v>232813.52326901251</v>
      </c>
      <c r="N43" s="11">
        <f>(I43/$E43)*1000</f>
        <v>22466.808172531215</v>
      </c>
      <c r="O43" s="11">
        <f>(J43/$E43)*1000</f>
        <v>1228516.6015891032</v>
      </c>
    </row>
    <row r="44" spans="1:15">
      <c r="A44" t="s">
        <v>1</v>
      </c>
      <c r="B44">
        <v>8710</v>
      </c>
      <c r="C44" t="s">
        <v>59</v>
      </c>
      <c r="D44" t="s">
        <v>123</v>
      </c>
      <c r="E44" s="1">
        <v>865</v>
      </c>
      <c r="F44" s="1">
        <v>598255.87899999996</v>
      </c>
      <c r="G44" s="1">
        <v>195016.95999999999</v>
      </c>
      <c r="H44" s="1">
        <v>269947.484</v>
      </c>
      <c r="I44" s="1">
        <v>10838.057999999999</v>
      </c>
      <c r="J44" s="1">
        <f>SUM(F44:I44)</f>
        <v>1074058.3809999998</v>
      </c>
      <c r="K44" s="1">
        <f>(F44/$E44)*1000</f>
        <v>691625.29364161845</v>
      </c>
      <c r="L44" s="1">
        <f>(G44/$E44)*1000</f>
        <v>225453.13294797688</v>
      </c>
      <c r="M44" s="1">
        <f>(H44/$E44)*1000</f>
        <v>312078.01618497109</v>
      </c>
      <c r="N44" s="1">
        <f>(I44/$E44)*1000</f>
        <v>12529.546820809248</v>
      </c>
      <c r="O44" s="1">
        <f>(J44/$E44)*1000</f>
        <v>1241685.9895953755</v>
      </c>
    </row>
    <row r="45" spans="1:15">
      <c r="A45" s="10" t="s">
        <v>1</v>
      </c>
      <c r="B45" s="10">
        <v>3709</v>
      </c>
      <c r="C45" s="10" t="s">
        <v>17</v>
      </c>
      <c r="D45" s="10" t="s">
        <v>81</v>
      </c>
      <c r="E45" s="11">
        <v>821</v>
      </c>
      <c r="F45" s="11">
        <v>654699.39599999995</v>
      </c>
      <c r="G45" s="11">
        <v>135080.22500000001</v>
      </c>
      <c r="H45" s="11">
        <v>381488.21299999999</v>
      </c>
      <c r="I45" s="11">
        <v>39882.288999999997</v>
      </c>
      <c r="J45" s="11">
        <f>SUM(F45:I45)</f>
        <v>1211150.1229999999</v>
      </c>
      <c r="K45" s="11">
        <f>(F45/$E45)*1000</f>
        <v>797441.40803897672</v>
      </c>
      <c r="L45" s="11">
        <f>(G45/$E45)*1000</f>
        <v>164531.33373934228</v>
      </c>
      <c r="M45" s="11">
        <f>(H45/$E45)*1000</f>
        <v>464662.86601705238</v>
      </c>
      <c r="N45" s="11">
        <f>(I45/$E45)*1000</f>
        <v>48577.696711327648</v>
      </c>
      <c r="O45" s="11">
        <f>(J45/$E45)*1000</f>
        <v>1475213.3045066989</v>
      </c>
    </row>
    <row r="46" spans="1:15">
      <c r="A46" t="s">
        <v>1</v>
      </c>
      <c r="B46">
        <v>6515</v>
      </c>
      <c r="C46" t="s">
        <v>41</v>
      </c>
      <c r="D46" t="s">
        <v>105</v>
      </c>
      <c r="E46" s="1">
        <v>791</v>
      </c>
      <c r="F46" s="1">
        <v>560949.43599999999</v>
      </c>
      <c r="G46" s="1">
        <v>105325.951</v>
      </c>
      <c r="H46" s="1">
        <v>314402.84999999998</v>
      </c>
      <c r="I46" s="1">
        <v>12854.33</v>
      </c>
      <c r="J46" s="1">
        <f>SUM(F46:I46)</f>
        <v>993532.56699999992</v>
      </c>
      <c r="K46" s="1">
        <f>(F46/$E46)*1000</f>
        <v>709164.90012642229</v>
      </c>
      <c r="L46" s="1">
        <f>(G46/$E46)*1000</f>
        <v>133155.4374209861</v>
      </c>
      <c r="M46" s="1">
        <f>(H46/$E46)*1000</f>
        <v>397475.1580278129</v>
      </c>
      <c r="N46" s="1">
        <f>(I46/$E46)*1000</f>
        <v>16250.733249051833</v>
      </c>
      <c r="O46" s="1">
        <f>(J46/$E46)*1000</f>
        <v>1256046.228824273</v>
      </c>
    </row>
    <row r="47" spans="1:15">
      <c r="A47" s="10" t="s">
        <v>1</v>
      </c>
      <c r="B47" s="10">
        <v>3511</v>
      </c>
      <c r="C47" s="10" t="s">
        <v>15</v>
      </c>
      <c r="D47" s="10" t="s">
        <v>79</v>
      </c>
      <c r="E47" s="11">
        <v>727</v>
      </c>
      <c r="F47" s="11">
        <v>538893.01599999995</v>
      </c>
      <c r="G47" s="11">
        <v>720970.97499999998</v>
      </c>
      <c r="H47" s="11">
        <v>45565.017</v>
      </c>
      <c r="I47" s="11">
        <v>5478.7539999999999</v>
      </c>
      <c r="J47" s="11">
        <f>SUM(F47:I47)</f>
        <v>1310907.7619999999</v>
      </c>
      <c r="K47" s="11">
        <f>(F47/$E47)*1000</f>
        <v>741255.86795048136</v>
      </c>
      <c r="L47" s="11">
        <f>(G47/$E47)*1000</f>
        <v>991706.98074277851</v>
      </c>
      <c r="M47" s="11">
        <f>(H47/$E47)*1000</f>
        <v>62675.40165061898</v>
      </c>
      <c r="N47" s="11">
        <f>(I47/$E47)*1000</f>
        <v>7536.1127922971118</v>
      </c>
      <c r="O47" s="11">
        <f>(J47/$E47)*1000</f>
        <v>1803174.363136176</v>
      </c>
    </row>
    <row r="48" spans="1:15">
      <c r="A48" t="s">
        <v>1</v>
      </c>
      <c r="B48">
        <v>8722</v>
      </c>
      <c r="C48" t="s">
        <v>65</v>
      </c>
      <c r="D48" t="s">
        <v>129</v>
      </c>
      <c r="E48" s="1">
        <v>699</v>
      </c>
      <c r="F48" s="1">
        <v>478414.799</v>
      </c>
      <c r="G48" s="1">
        <v>114081.692</v>
      </c>
      <c r="H48" s="1">
        <v>344173.74200000003</v>
      </c>
      <c r="I48" s="1">
        <v>1182.94</v>
      </c>
      <c r="J48" s="1">
        <f>SUM(F48:I48)</f>
        <v>937853.17299999995</v>
      </c>
      <c r="K48" s="1">
        <f>(F48/$E48)*1000</f>
        <v>684427.46638054354</v>
      </c>
      <c r="L48" s="1">
        <f>(G48/$E48)*1000</f>
        <v>163206.99856938483</v>
      </c>
      <c r="M48" s="1">
        <f>(H48/$E48)*1000</f>
        <v>492380.17453505012</v>
      </c>
      <c r="N48" s="1">
        <f>(I48/$E48)*1000</f>
        <v>1692.331902718169</v>
      </c>
      <c r="O48" s="1">
        <f>(J48/$E48)*1000</f>
        <v>1341706.9713876967</v>
      </c>
    </row>
    <row r="49" spans="1:15">
      <c r="A49" s="10" t="s">
        <v>1</v>
      </c>
      <c r="B49" s="10">
        <v>7502</v>
      </c>
      <c r="C49" s="10" t="s">
        <v>49</v>
      </c>
      <c r="D49" s="10" t="s">
        <v>113</v>
      </c>
      <c r="E49" s="11">
        <v>650</v>
      </c>
      <c r="F49" s="11">
        <v>534459.77399999998</v>
      </c>
      <c r="G49" s="11">
        <v>86910.93</v>
      </c>
      <c r="H49" s="11">
        <v>292653.19900000002</v>
      </c>
      <c r="I49" s="11">
        <v>10638.48</v>
      </c>
      <c r="J49" s="11">
        <f>SUM(F49:I49)</f>
        <v>924662.38299999991</v>
      </c>
      <c r="K49" s="11">
        <f>(F49/$E49)*1000</f>
        <v>822245.80615384621</v>
      </c>
      <c r="L49" s="11">
        <f>(G49/$E49)*1000</f>
        <v>133709.12307692308</v>
      </c>
      <c r="M49" s="11">
        <f>(H49/$E49)*1000</f>
        <v>450235.69076923083</v>
      </c>
      <c r="N49" s="11">
        <f>(I49/$E49)*1000</f>
        <v>16366.892307692307</v>
      </c>
      <c r="O49" s="11">
        <f>(J49/$E49)*1000</f>
        <v>1422557.5123076921</v>
      </c>
    </row>
    <row r="50" spans="1:15">
      <c r="A50" t="s">
        <v>1</v>
      </c>
      <c r="B50">
        <v>3811</v>
      </c>
      <c r="C50" t="s">
        <v>21</v>
      </c>
      <c r="D50" t="s">
        <v>85</v>
      </c>
      <c r="E50" s="1">
        <v>642</v>
      </c>
      <c r="F50" s="1">
        <v>409555.22100000002</v>
      </c>
      <c r="G50" s="1">
        <v>99246.45199999999</v>
      </c>
      <c r="H50" s="1">
        <v>392609.49300000002</v>
      </c>
      <c r="I50" s="1">
        <v>10043.282999999999</v>
      </c>
      <c r="J50" s="1">
        <f>SUM(F50:I50)</f>
        <v>911454.44900000002</v>
      </c>
      <c r="K50" s="1">
        <f>(F50/$E50)*1000</f>
        <v>637936.48130841122</v>
      </c>
      <c r="L50" s="1">
        <f>(G50/$E50)*1000</f>
        <v>154589.4890965732</v>
      </c>
      <c r="M50" s="1">
        <f>(H50/$E50)*1000</f>
        <v>611541.26635514025</v>
      </c>
      <c r="N50" s="1">
        <f>(I50/$E50)*1000</f>
        <v>15643.742990654206</v>
      </c>
      <c r="O50" s="1">
        <f>(J50/$E50)*1000</f>
        <v>1419710.979750779</v>
      </c>
    </row>
    <row r="51" spans="1:15">
      <c r="A51" s="10" t="s">
        <v>1</v>
      </c>
      <c r="B51" s="10">
        <v>8509</v>
      </c>
      <c r="C51" s="10" t="s">
        <v>55</v>
      </c>
      <c r="D51" s="10" t="s">
        <v>119</v>
      </c>
      <c r="E51" s="11">
        <v>620</v>
      </c>
      <c r="F51" s="11">
        <v>446347.21799999999</v>
      </c>
      <c r="G51" s="11">
        <v>141118.728</v>
      </c>
      <c r="H51" s="11">
        <v>267398.02799999999</v>
      </c>
      <c r="I51" s="11">
        <v>0</v>
      </c>
      <c r="J51" s="11">
        <f>SUM(F51:I51)</f>
        <v>854863.97399999993</v>
      </c>
      <c r="K51" s="11">
        <f>(F51/$E51)*1000</f>
        <v>719914.86774193554</v>
      </c>
      <c r="L51" s="11">
        <f>(G51/$E51)*1000</f>
        <v>227610.85161290321</v>
      </c>
      <c r="M51" s="11">
        <f>(H51/$E51)*1000</f>
        <v>431287.1419354839</v>
      </c>
      <c r="N51" s="11">
        <f>(I51/$E51)*1000</f>
        <v>0</v>
      </c>
      <c r="O51" s="11">
        <f>(J51/$E51)*1000</f>
        <v>1378812.8612903224</v>
      </c>
    </row>
    <row r="52" spans="1:15">
      <c r="A52" t="s">
        <v>1</v>
      </c>
      <c r="B52">
        <v>8720</v>
      </c>
      <c r="C52" t="s">
        <v>63</v>
      </c>
      <c r="D52" t="s">
        <v>127</v>
      </c>
      <c r="E52" s="1">
        <v>591</v>
      </c>
      <c r="F52" s="1">
        <v>408783.97200000001</v>
      </c>
      <c r="G52" s="1">
        <v>382800.462</v>
      </c>
      <c r="H52" s="1">
        <v>136867.62100000001</v>
      </c>
      <c r="I52" s="1">
        <v>5263.6239999999998</v>
      </c>
      <c r="J52" s="1">
        <f>SUM(F52:I52)</f>
        <v>933715.679</v>
      </c>
      <c r="K52" s="1">
        <f>(F52/$E52)*1000</f>
        <v>691681.84771573602</v>
      </c>
      <c r="L52" s="1">
        <f>(G52/$E52)*1000</f>
        <v>647716.51776649745</v>
      </c>
      <c r="M52" s="1">
        <f>(H52/$E52)*1000</f>
        <v>231586.49915397636</v>
      </c>
      <c r="N52" s="1">
        <f>(I52/$E52)*1000</f>
        <v>8906.3011844331631</v>
      </c>
      <c r="O52" s="1">
        <f>(J52/$E52)*1000</f>
        <v>1579891.1658206431</v>
      </c>
    </row>
    <row r="53" spans="1:15">
      <c r="A53" s="10" t="s">
        <v>1</v>
      </c>
      <c r="B53" s="10">
        <v>6710</v>
      </c>
      <c r="C53" s="10" t="s">
        <v>46</v>
      </c>
      <c r="D53" s="10" t="s">
        <v>110</v>
      </c>
      <c r="E53" s="11">
        <v>540</v>
      </c>
      <c r="F53" s="11">
        <v>437478.95600000001</v>
      </c>
      <c r="G53" s="11">
        <v>62630.273999999998</v>
      </c>
      <c r="H53" s="11">
        <v>397983.935</v>
      </c>
      <c r="I53" s="11">
        <v>11000.1</v>
      </c>
      <c r="J53" s="11">
        <f>SUM(F53:I53)</f>
        <v>909093.26500000001</v>
      </c>
      <c r="K53" s="11">
        <f>(F53/$E53)*1000</f>
        <v>810146.21481481486</v>
      </c>
      <c r="L53" s="11">
        <f>(G53/$E53)*1000</f>
        <v>115981.98888888888</v>
      </c>
      <c r="M53" s="11">
        <f>(H53/$E53)*1000</f>
        <v>737007.28703703708</v>
      </c>
      <c r="N53" s="11">
        <f>(I53/$E53)*1000</f>
        <v>20370.555555555555</v>
      </c>
      <c r="O53" s="11">
        <f>(J53/$E53)*1000</f>
        <v>1683506.0462962962</v>
      </c>
    </row>
    <row r="54" spans="1:15">
      <c r="A54" t="s">
        <v>1</v>
      </c>
      <c r="B54">
        <v>8719</v>
      </c>
      <c r="C54" t="s">
        <v>62</v>
      </c>
      <c r="D54" t="s">
        <v>126</v>
      </c>
      <c r="E54" s="1">
        <v>539</v>
      </c>
      <c r="F54" s="1">
        <v>342439.09399999998</v>
      </c>
      <c r="G54" s="1">
        <v>814096.348</v>
      </c>
      <c r="H54" s="1">
        <v>3151.1460000000002</v>
      </c>
      <c r="I54" s="1">
        <v>5120.8100000000004</v>
      </c>
      <c r="J54" s="1">
        <f>SUM(F54:I54)</f>
        <v>1164807.398</v>
      </c>
      <c r="K54" s="1">
        <f>(F54/$E54)*1000</f>
        <v>635322.99443413725</v>
      </c>
      <c r="L54" s="1">
        <f>(G54/$E54)*1000</f>
        <v>1510382.8348794063</v>
      </c>
      <c r="M54" s="1">
        <f>(H54/$E54)*1000</f>
        <v>5846.2820037105757</v>
      </c>
      <c r="N54" s="1">
        <f>(I54/$E54)*1000</f>
        <v>9500.5751391465674</v>
      </c>
      <c r="O54" s="1">
        <f>(J54/$E54)*1000</f>
        <v>2161052.6864564009</v>
      </c>
    </row>
    <row r="55" spans="1:15">
      <c r="A55" s="10" t="s">
        <v>1</v>
      </c>
      <c r="B55" s="10">
        <v>6601</v>
      </c>
      <c r="C55" s="10" t="s">
        <v>42</v>
      </c>
      <c r="D55" s="10" t="s">
        <v>106</v>
      </c>
      <c r="E55" s="11">
        <v>491</v>
      </c>
      <c r="F55" s="11">
        <v>343828.55599999998</v>
      </c>
      <c r="G55" s="11">
        <v>76067.448000000004</v>
      </c>
      <c r="H55" s="11">
        <v>219614.91</v>
      </c>
      <c r="I55" s="11">
        <v>6629.5889999999999</v>
      </c>
      <c r="J55" s="11">
        <f>SUM(F55:I55)</f>
        <v>646140.50300000003</v>
      </c>
      <c r="K55" s="11">
        <f>(F55/$E55)*1000</f>
        <v>700261.82484725048</v>
      </c>
      <c r="L55" s="11">
        <f>(G55/$E55)*1000</f>
        <v>154923.51934826886</v>
      </c>
      <c r="M55" s="11">
        <f>(H55/$E55)*1000</f>
        <v>447280.87576374749</v>
      </c>
      <c r="N55" s="11">
        <f>(I55/$E55)*1000</f>
        <v>13502.217922606924</v>
      </c>
      <c r="O55" s="11">
        <f>(J55/$E55)*1000</f>
        <v>1315968.4378818737</v>
      </c>
    </row>
    <row r="56" spans="1:15">
      <c r="A56" t="s">
        <v>1</v>
      </c>
      <c r="B56">
        <v>5609</v>
      </c>
      <c r="C56" t="s">
        <v>32</v>
      </c>
      <c r="D56" t="s">
        <v>96</v>
      </c>
      <c r="E56" s="1">
        <v>457</v>
      </c>
      <c r="F56" s="1">
        <v>345195.217</v>
      </c>
      <c r="G56" s="1">
        <v>47483.267999999996</v>
      </c>
      <c r="H56" s="1">
        <v>202390.736</v>
      </c>
      <c r="I56" s="1">
        <v>11342.496999999999</v>
      </c>
      <c r="J56" s="1">
        <f>SUM(F56:I56)</f>
        <v>606411.71799999999</v>
      </c>
      <c r="K56" s="1">
        <f>(F56/$E56)*1000</f>
        <v>755350.58424507652</v>
      </c>
      <c r="L56" s="1">
        <f>(G56/$E56)*1000</f>
        <v>103902.11816192559</v>
      </c>
      <c r="M56" s="1">
        <f>(H56/$E56)*1000</f>
        <v>442868.13129102846</v>
      </c>
      <c r="N56" s="1">
        <f>(I56/$E56)*1000</f>
        <v>24819.46827133479</v>
      </c>
      <c r="O56" s="1">
        <f>(J56/$E56)*1000</f>
        <v>1326940.3019693654</v>
      </c>
    </row>
    <row r="57" spans="1:15">
      <c r="A57" s="10" t="s">
        <v>1</v>
      </c>
      <c r="B57" s="10">
        <v>4911</v>
      </c>
      <c r="C57" s="10" t="s">
        <v>30</v>
      </c>
      <c r="D57" s="10" t="s">
        <v>94</v>
      </c>
      <c r="E57" s="11">
        <v>414</v>
      </c>
      <c r="F57" s="11">
        <v>313405.94700000004</v>
      </c>
      <c r="G57" s="11">
        <v>51628.120999999999</v>
      </c>
      <c r="H57" s="11">
        <v>393506.11700000003</v>
      </c>
      <c r="I57" s="11">
        <v>8915.9629999999997</v>
      </c>
      <c r="J57" s="11">
        <f>SUM(F57:I57)</f>
        <v>767456.14800000004</v>
      </c>
      <c r="K57" s="11">
        <f>(F57/$E57)*1000</f>
        <v>757019.19565217406</v>
      </c>
      <c r="L57" s="11">
        <f>(G57/$E57)*1000</f>
        <v>124705.60628019324</v>
      </c>
      <c r="M57" s="11">
        <f>(H57/$E57)*1000</f>
        <v>950497.86714975862</v>
      </c>
      <c r="N57" s="11">
        <f>(I57/$E57)*1000</f>
        <v>21536.142512077295</v>
      </c>
      <c r="O57" s="11">
        <f>(J57/$E57)*1000</f>
        <v>1853758.8115942031</v>
      </c>
    </row>
    <row r="58" spans="1:15">
      <c r="A58" t="s">
        <v>1</v>
      </c>
      <c r="B58">
        <v>6602</v>
      </c>
      <c r="C58" t="s">
        <v>43</v>
      </c>
      <c r="D58" t="s">
        <v>107</v>
      </c>
      <c r="E58" s="1">
        <v>396</v>
      </c>
      <c r="F58" s="1">
        <v>308554.48100000003</v>
      </c>
      <c r="G58" s="1">
        <v>46226.671000000002</v>
      </c>
      <c r="H58" s="1">
        <v>176022.06299999999</v>
      </c>
      <c r="I58" s="1">
        <v>4452.2079999999996</v>
      </c>
      <c r="J58" s="1">
        <f>SUM(F58:I58)</f>
        <v>535255.42299999995</v>
      </c>
      <c r="K58" s="1">
        <f>(F58/$E58)*1000</f>
        <v>779177.98232323246</v>
      </c>
      <c r="L58" s="1">
        <f>(G58/$E58)*1000</f>
        <v>116734.01767676767</v>
      </c>
      <c r="M58" s="1">
        <f>(H58/$E58)*1000</f>
        <v>444500.15909090906</v>
      </c>
      <c r="N58" s="1">
        <f>(I58/$E58)*1000</f>
        <v>11242.949494949495</v>
      </c>
      <c r="O58" s="1">
        <f>(J58/$E58)*1000</f>
        <v>1351655.1085858585</v>
      </c>
    </row>
    <row r="59" spans="1:15">
      <c r="A59" s="10" t="s">
        <v>1</v>
      </c>
      <c r="B59" s="10">
        <v>8610</v>
      </c>
      <c r="C59" s="10" t="s">
        <v>56</v>
      </c>
      <c r="D59" s="10" t="s">
        <v>120</v>
      </c>
      <c r="E59" s="11">
        <v>293</v>
      </c>
      <c r="F59" s="11">
        <v>192116.755</v>
      </c>
      <c r="G59" s="11">
        <v>205769.38499999998</v>
      </c>
      <c r="H59" s="11">
        <v>1103.0640000000001</v>
      </c>
      <c r="I59" s="11">
        <v>0</v>
      </c>
      <c r="J59" s="11">
        <f>SUM(F59:I59)</f>
        <v>398989.20400000003</v>
      </c>
      <c r="K59" s="11">
        <f>(F59/$E59)*1000</f>
        <v>655688.58361774741</v>
      </c>
      <c r="L59" s="11">
        <f>(G59/$E59)*1000</f>
        <v>702284.590443686</v>
      </c>
      <c r="M59" s="11">
        <f>(H59/$E59)*1000</f>
        <v>3764.7235494880547</v>
      </c>
      <c r="N59" s="11">
        <f>(I59/$E59)*1000</f>
        <v>0</v>
      </c>
      <c r="O59" s="11">
        <f>(J59/$E59)*1000</f>
        <v>1361737.8976109216</v>
      </c>
    </row>
    <row r="60" spans="1:15">
      <c r="A60" t="s">
        <v>1</v>
      </c>
      <c r="B60">
        <v>1606</v>
      </c>
      <c r="C60" t="s">
        <v>8</v>
      </c>
      <c r="D60" t="s">
        <v>72</v>
      </c>
      <c r="E60" s="1">
        <v>269</v>
      </c>
      <c r="F60" s="1">
        <v>235897.201</v>
      </c>
      <c r="G60" s="1">
        <v>75724.568999999989</v>
      </c>
      <c r="H60" s="1">
        <v>32827.379000000001</v>
      </c>
      <c r="I60" s="1">
        <v>0</v>
      </c>
      <c r="J60" s="1">
        <f>SUM(F60:I60)</f>
        <v>344449.14900000003</v>
      </c>
      <c r="K60" s="1">
        <f>(F60/$E60)*1000</f>
        <v>876941.26765799255</v>
      </c>
      <c r="L60" s="1">
        <f>(G60/$E60)*1000</f>
        <v>281503.9739776951</v>
      </c>
      <c r="M60" s="1">
        <f>(H60/$E60)*1000</f>
        <v>122034.86617100371</v>
      </c>
      <c r="N60" s="1">
        <f>(I60/$E60)*1000</f>
        <v>0</v>
      </c>
      <c r="O60" s="1">
        <f>(J60/$E60)*1000</f>
        <v>1280480.1078066917</v>
      </c>
    </row>
    <row r="61" spans="1:15">
      <c r="A61" s="10" t="s">
        <v>1</v>
      </c>
      <c r="B61" s="10">
        <v>4604</v>
      </c>
      <c r="C61" s="10" t="s">
        <v>25</v>
      </c>
      <c r="D61" s="10" t="s">
        <v>89</v>
      </c>
      <c r="E61" s="11">
        <v>250</v>
      </c>
      <c r="F61" s="11">
        <v>215017.35199999998</v>
      </c>
      <c r="G61" s="11">
        <v>34266.010999999999</v>
      </c>
      <c r="H61" s="11">
        <v>111771.74099999999</v>
      </c>
      <c r="I61" s="11">
        <v>5310.0050000000001</v>
      </c>
      <c r="J61" s="11">
        <f>SUM(F61:I61)</f>
        <v>366365.109</v>
      </c>
      <c r="K61" s="11">
        <f>(F61/$E61)*1000</f>
        <v>860069.40799999994</v>
      </c>
      <c r="L61" s="11">
        <f>(G61/$E61)*1000</f>
        <v>137064.04399999999</v>
      </c>
      <c r="M61" s="11">
        <f>(H61/$E61)*1000</f>
        <v>447086.96399999998</v>
      </c>
      <c r="N61" s="11">
        <f>(I61/$E61)*1000</f>
        <v>21240.02</v>
      </c>
      <c r="O61" s="11">
        <f>(J61/$E61)*1000</f>
        <v>1465460.436</v>
      </c>
    </row>
    <row r="62" spans="1:15">
      <c r="A62" t="s">
        <v>1</v>
      </c>
      <c r="B62">
        <v>4502</v>
      </c>
      <c r="C62" t="s">
        <v>24</v>
      </c>
      <c r="D62" t="s">
        <v>88</v>
      </c>
      <c r="E62" s="1">
        <v>236</v>
      </c>
      <c r="F62" s="1">
        <v>170147.31599999999</v>
      </c>
      <c r="G62" s="1">
        <v>30911.705000000002</v>
      </c>
      <c r="H62" s="1">
        <v>314996.89399999997</v>
      </c>
      <c r="I62" s="1">
        <v>3566.2559999999999</v>
      </c>
      <c r="J62" s="1">
        <f>SUM(F62:I62)</f>
        <v>519622.17099999997</v>
      </c>
      <c r="K62" s="1">
        <f>(F62/$E62)*1000</f>
        <v>720963.20338983054</v>
      </c>
      <c r="L62" s="1">
        <f>(G62/$E62)*1000</f>
        <v>130981.80084745763</v>
      </c>
      <c r="M62" s="1">
        <f>(H62/$E62)*1000</f>
        <v>1334732.601694915</v>
      </c>
      <c r="N62" s="1">
        <f>(I62/$E62)*1000</f>
        <v>15111.254237288134</v>
      </c>
      <c r="O62" s="1">
        <f>(J62/$E62)*1000</f>
        <v>2201788.8601694913</v>
      </c>
    </row>
    <row r="63" spans="1:15">
      <c r="A63" s="10" t="s">
        <v>1</v>
      </c>
      <c r="B63" s="10">
        <v>4803</v>
      </c>
      <c r="C63" s="10" t="s">
        <v>27</v>
      </c>
      <c r="D63" s="10" t="s">
        <v>91</v>
      </c>
      <c r="E63" s="11">
        <v>219</v>
      </c>
      <c r="F63" s="11">
        <v>166360.21799999999</v>
      </c>
      <c r="G63" s="11">
        <v>26383.054999999997</v>
      </c>
      <c r="H63" s="11">
        <v>181428.52499999999</v>
      </c>
      <c r="I63" s="11">
        <v>3575.96</v>
      </c>
      <c r="J63" s="11">
        <f>SUM(F63:I63)</f>
        <v>377747.75799999997</v>
      </c>
      <c r="K63" s="11">
        <f>(F63/$E63)*1000</f>
        <v>759635.69863013702</v>
      </c>
      <c r="L63" s="11">
        <f>(G63/$E63)*1000</f>
        <v>120470.5707762557</v>
      </c>
      <c r="M63" s="11">
        <f>(H63/$E63)*1000</f>
        <v>828440.75342465751</v>
      </c>
      <c r="N63" s="11">
        <f>(I63/$E63)*1000</f>
        <v>16328.584474885844</v>
      </c>
      <c r="O63" s="11">
        <f>(J63/$E63)*1000</f>
        <v>1724875.607305936</v>
      </c>
    </row>
    <row r="64" spans="1:15">
      <c r="A64" t="s">
        <v>1</v>
      </c>
      <c r="B64">
        <v>3713</v>
      </c>
      <c r="C64" t="s">
        <v>18</v>
      </c>
      <c r="D64" t="s">
        <v>82</v>
      </c>
      <c r="E64" s="1">
        <v>123</v>
      </c>
      <c r="F64" s="1">
        <v>81227</v>
      </c>
      <c r="G64" s="1">
        <v>20381</v>
      </c>
      <c r="H64" s="1">
        <v>103236</v>
      </c>
      <c r="I64" s="1">
        <v>0</v>
      </c>
      <c r="J64" s="1">
        <f>SUM(F64:I64)</f>
        <v>204844</v>
      </c>
      <c r="K64" s="1">
        <f>(F64/$E64)*1000</f>
        <v>660382.11382113816</v>
      </c>
      <c r="L64" s="1">
        <f>(G64/$E64)*1000</f>
        <v>165699.18699186991</v>
      </c>
      <c r="M64" s="1">
        <f>(H64/$E64)*1000</f>
        <v>839317.07317073178</v>
      </c>
      <c r="N64" s="1">
        <f>(I64/$E64)*1000</f>
        <v>0</v>
      </c>
      <c r="O64" s="1">
        <f>(J64/$E64)*1000</f>
        <v>1665398.3739837399</v>
      </c>
    </row>
    <row r="65" spans="1:15">
      <c r="A65" s="10" t="s">
        <v>1</v>
      </c>
      <c r="B65" s="10">
        <v>4902</v>
      </c>
      <c r="C65" s="10" t="s">
        <v>29</v>
      </c>
      <c r="D65" s="10" t="s">
        <v>93</v>
      </c>
      <c r="E65" s="11">
        <v>104</v>
      </c>
      <c r="F65" s="11">
        <v>91374.079000000012</v>
      </c>
      <c r="G65" s="11">
        <v>11216.332</v>
      </c>
      <c r="H65" s="11">
        <v>55243.392999999996</v>
      </c>
      <c r="I65" s="11">
        <v>961.40300000000002</v>
      </c>
      <c r="J65" s="11">
        <f>SUM(F65:I65)</f>
        <v>158795.20699999999</v>
      </c>
      <c r="K65" s="11">
        <f>(F65/$E65)*1000</f>
        <v>878596.91346153861</v>
      </c>
      <c r="L65" s="11">
        <f>(G65/$E65)*1000</f>
        <v>107849.34615384616</v>
      </c>
      <c r="M65" s="11">
        <f>(H65/$E65)*1000</f>
        <v>531186.47115384613</v>
      </c>
      <c r="N65" s="11">
        <f>(I65/$E65)*1000</f>
        <v>9244.2596153846152</v>
      </c>
      <c r="O65" s="11">
        <f>(J65/$E65)*1000</f>
        <v>1526876.9903846153</v>
      </c>
    </row>
    <row r="66" spans="1:15">
      <c r="A66" t="s">
        <v>1</v>
      </c>
      <c r="B66">
        <v>7505</v>
      </c>
      <c r="C66" t="s">
        <v>50</v>
      </c>
      <c r="D66" t="s">
        <v>114</v>
      </c>
      <c r="E66" s="1">
        <v>95</v>
      </c>
      <c r="F66" s="1">
        <v>137068.42499999999</v>
      </c>
      <c r="G66" s="1">
        <v>351543.26300000004</v>
      </c>
      <c r="H66" s="1">
        <v>0</v>
      </c>
      <c r="I66" s="1">
        <v>0</v>
      </c>
      <c r="J66" s="1">
        <f>SUM(F66:I66)</f>
        <v>488611.68800000002</v>
      </c>
      <c r="K66" s="1">
        <f>(F66/$E66)*1000</f>
        <v>1442825.5263157894</v>
      </c>
      <c r="L66" s="1">
        <f>(G66/$E66)*1000</f>
        <v>3700455.4000000004</v>
      </c>
      <c r="M66" s="1">
        <f>(H66/$E66)*1000</f>
        <v>0</v>
      </c>
      <c r="N66" s="1">
        <f>(I66/$E66)*1000</f>
        <v>0</v>
      </c>
      <c r="O66" s="1">
        <f>(J66/$E66)*1000</f>
        <v>5143280.92631579</v>
      </c>
    </row>
    <row r="67" spans="1:15">
      <c r="A67" s="10" t="s">
        <v>1</v>
      </c>
      <c r="B67" s="10">
        <v>5611</v>
      </c>
      <c r="C67" s="10" t="s">
        <v>33</v>
      </c>
      <c r="D67" s="10" t="s">
        <v>97</v>
      </c>
      <c r="E67" s="11">
        <v>86</v>
      </c>
      <c r="F67" s="11">
        <v>49107</v>
      </c>
      <c r="G67" s="11">
        <v>8320</v>
      </c>
      <c r="H67" s="11">
        <v>58937</v>
      </c>
      <c r="I67" s="11">
        <v>0</v>
      </c>
      <c r="J67" s="11">
        <f>SUM(F67:I67)</f>
        <v>116364</v>
      </c>
      <c r="K67" s="11">
        <f>(F67/$E67)*1000</f>
        <v>571011.62790697673</v>
      </c>
      <c r="L67" s="11">
        <f>(G67/$E67)*1000</f>
        <v>96744.186046511633</v>
      </c>
      <c r="M67" s="11">
        <f>(H67/$E67)*1000</f>
        <v>685313.95348837215</v>
      </c>
      <c r="N67" s="11">
        <f>(I67/$E67)*1000</f>
        <v>0</v>
      </c>
      <c r="O67" s="11">
        <f>(J67/$E67)*1000</f>
        <v>1353069.7674418604</v>
      </c>
    </row>
    <row r="68" spans="1:15">
      <c r="A68" t="s">
        <v>1</v>
      </c>
      <c r="B68">
        <v>4901</v>
      </c>
      <c r="C68" t="s">
        <v>28</v>
      </c>
      <c r="D68" t="s">
        <v>92</v>
      </c>
      <c r="E68" s="1">
        <v>53</v>
      </c>
      <c r="F68" s="1">
        <v>41240</v>
      </c>
      <c r="G68" s="1">
        <v>7683</v>
      </c>
      <c r="H68" s="1">
        <v>17543</v>
      </c>
      <c r="I68" s="1">
        <v>0</v>
      </c>
      <c r="J68" s="1">
        <f>SUM(F68:I68)</f>
        <v>66466</v>
      </c>
      <c r="K68" s="1">
        <f>(F68/$E68)*1000</f>
        <v>778113.20754716988</v>
      </c>
      <c r="L68" s="1">
        <f>(G68/$E68)*1000</f>
        <v>144962.26415094337</v>
      </c>
      <c r="M68" s="1">
        <f>(H68/$E68)*1000</f>
        <v>331000</v>
      </c>
      <c r="N68" s="1">
        <f>(I68/$E68)*1000</f>
        <v>0</v>
      </c>
      <c r="O68" s="1">
        <f>(J68/$E68)*1000</f>
        <v>1254075.4716981133</v>
      </c>
    </row>
    <row r="69" spans="1:15">
      <c r="A69" s="10" t="s">
        <v>1</v>
      </c>
      <c r="B69" s="10">
        <v>3506</v>
      </c>
      <c r="C69" s="10" t="s">
        <v>14</v>
      </c>
      <c r="D69" s="10" t="s">
        <v>78</v>
      </c>
      <c r="E69" s="11">
        <v>52</v>
      </c>
      <c r="F69" s="11">
        <v>39601.163</v>
      </c>
      <c r="G69" s="11">
        <v>85441.827999999994</v>
      </c>
      <c r="H69" s="11">
        <v>118.416</v>
      </c>
      <c r="I69" s="11">
        <v>0</v>
      </c>
      <c r="J69" s="11">
        <f>SUM(F69:I69)</f>
        <v>125161.40699999999</v>
      </c>
      <c r="K69" s="11">
        <f>(F69/$E69)*1000</f>
        <v>761560.82692307688</v>
      </c>
      <c r="L69" s="11">
        <f>(G69/$E69)*1000</f>
        <v>1643112.0769230768</v>
      </c>
      <c r="M69" s="11">
        <f>(H69/$E69)*1000</f>
        <v>2277.2307692307691</v>
      </c>
      <c r="N69" s="11">
        <f>(I69/$E69)*1000</f>
        <v>0</v>
      </c>
      <c r="O69" s="11">
        <f>(J69/$E69)*1000</f>
        <v>2406950.1346153845</v>
      </c>
    </row>
    <row r="70" spans="1:15">
      <c r="A70" t="s">
        <v>1</v>
      </c>
      <c r="B70">
        <v>6611</v>
      </c>
      <c r="C70" t="s">
        <v>44</v>
      </c>
      <c r="D70" t="s">
        <v>108</v>
      </c>
      <c r="E70" s="1">
        <v>52</v>
      </c>
      <c r="F70" s="1">
        <v>37287</v>
      </c>
      <c r="G70" s="1">
        <v>4570</v>
      </c>
      <c r="H70" s="1">
        <v>16209</v>
      </c>
      <c r="I70" s="1">
        <v>0</v>
      </c>
      <c r="J70" s="1">
        <f>SUM(F70:I70)</f>
        <v>58066</v>
      </c>
      <c r="K70" s="1">
        <f>(F70/$E70)*1000</f>
        <v>717057.69230769225</v>
      </c>
      <c r="L70" s="1">
        <f>(G70/$E70)*1000</f>
        <v>87884.61538461539</v>
      </c>
      <c r="M70" s="1">
        <f>(H70/$E70)*1000</f>
        <v>311711.53846153844</v>
      </c>
      <c r="N70" s="1">
        <f>(I70/$E70)*1000</f>
        <v>0</v>
      </c>
      <c r="O70" s="1">
        <f>(J70/$E70)*1000</f>
        <v>1116653.8461538462</v>
      </c>
    </row>
    <row r="71" spans="1:15">
      <c r="K71" s="1"/>
      <c r="L71" s="1"/>
      <c r="M71" s="1"/>
      <c r="N71" s="1"/>
      <c r="O71" s="1"/>
    </row>
    <row r="72" spans="1:15">
      <c r="E72" s="12">
        <f>SUM(E7:E70)</f>
        <v>383726</v>
      </c>
      <c r="F72" s="12">
        <f t="shared" ref="F72:J72" si="0">SUM(F7:F70)</f>
        <v>298577242.86299986</v>
      </c>
      <c r="G72" s="12">
        <f t="shared" si="0"/>
        <v>64579711.550999992</v>
      </c>
      <c r="H72" s="12">
        <f t="shared" si="0"/>
        <v>70782930.992999986</v>
      </c>
      <c r="I72" s="12">
        <f t="shared" si="0"/>
        <v>7413156.8339999998</v>
      </c>
      <c r="J72" s="12">
        <f t="shared" si="0"/>
        <v>441353042.24100012</v>
      </c>
      <c r="K72" s="12">
        <f t="shared" ref="K71:K72" si="1">(F72/$E72)*1000</f>
        <v>778100.11013848381</v>
      </c>
      <c r="L72" s="12">
        <f t="shared" ref="L71:L72" si="2">(G72/$E72)*1000</f>
        <v>168296.41867113512</v>
      </c>
      <c r="M72" s="12">
        <f t="shared" ref="M71:M72" si="3">(H72/$E72)*1000</f>
        <v>184462.17090580254</v>
      </c>
      <c r="N72" s="12">
        <f t="shared" ref="N71:N72" si="4">(I72/$E72)*1000</f>
        <v>19318.880748242234</v>
      </c>
      <c r="O72" s="12">
        <f t="shared" ref="O71:O72" si="5">(J72/$E72)*1000</f>
        <v>1150177.5804636646</v>
      </c>
    </row>
  </sheetData>
  <sortState xmlns:xlrd2="http://schemas.microsoft.com/office/spreadsheetml/2017/richdata2" ref="A7:O70">
    <sortCondition descending="1" ref="E7:E70"/>
  </sortState>
  <pageMargins left="0.59055118110236227" right="0.59055118110236227" top="0.78740157480314965" bottom="0.98425196850393704" header="0.31496062992125984" footer="0.31496062992125984"/>
  <pageSetup paperSize="9" orientation="portrait" r:id="rId1"/>
  <ignoredErrors>
    <ignoredError sqref="J7:J7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2024-08-28T15:42:24Z</cp:lastPrinted>
  <dcterms:created xsi:type="dcterms:W3CDTF">2024-08-28T15:21:30Z</dcterms:created>
  <dcterms:modified xsi:type="dcterms:W3CDTF">2024-08-28T15:44:00Z</dcterms:modified>
</cp:coreProperties>
</file>