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339" documentId="8_{479A9412-09E2-446D-9DCC-DAE93EC5E80F}" xr6:coauthVersionLast="47" xr6:coauthVersionMax="47" xr10:uidLastSave="{B35064B9-6F65-4AA1-A2CA-BEF2A90AA074}"/>
  <bookViews>
    <workbookView xWindow="-23148" yWindow="-108" windowWidth="23256" windowHeight="13176" xr2:uid="{67DC2D6D-C7B6-437B-9C6B-1B772240F71E}"/>
  </bookViews>
  <sheets>
    <sheet name="Hlutfall af tekjum" sheetId="1" r:id="rId1"/>
    <sheet name="Rekstur á íbúa" sheetId="2" r:id="rId2"/>
    <sheet name="Sjstr og EH á íbúa" sheetId="3" r:id="rId3"/>
  </sheets>
  <definedNames>
    <definedName name="_xlnm.Print_Area" localSheetId="0">'Hlutfall af tekjum'!$A$1:$AB$73</definedName>
    <definedName name="_xlnm.Print_Area" localSheetId="1">'Rekstur á íbúa'!$A$1:$Z$71</definedName>
    <definedName name="_xlnm.Print_Area" localSheetId="2">'Sjstr og EH á íbúa'!$A$1:$V$72</definedName>
    <definedName name="_xlnm.Print_Titles" localSheetId="0">'Hlutfall af tekjum'!$A:$B,'Hlutfall af tekjum'!$3:$7</definedName>
    <definedName name="_xlnm.Print_Titles" localSheetId="1">'Rekstur á íbúa'!$A:$B,'Rekstur á íbúa'!$3:$7</definedName>
    <definedName name="_xlnm.Print_Titles" localSheetId="2">'Sjstr og EH á íbúa'!$A:$B,'Sjstr og EH á íbúa'!$3:$6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3" l="1"/>
  <c r="D72" i="3"/>
  <c r="E72" i="3"/>
  <c r="F72" i="3"/>
  <c r="G72" i="3"/>
  <c r="H72" i="3"/>
  <c r="I72" i="3"/>
  <c r="J72" i="3"/>
  <c r="K72" i="3"/>
  <c r="L72" i="3"/>
  <c r="B72" i="3"/>
  <c r="R72" i="3" s="1"/>
  <c r="N72" i="3" l="1"/>
  <c r="S72" i="3"/>
  <c r="T72" i="3"/>
  <c r="U72" i="3"/>
  <c r="Q72" i="3"/>
  <c r="V72" i="3"/>
  <c r="P72" i="3"/>
  <c r="O72" i="3"/>
  <c r="M72" i="3"/>
  <c r="M8" i="3"/>
  <c r="N8" i="3"/>
  <c r="O8" i="3"/>
  <c r="P8" i="3"/>
  <c r="Q8" i="3"/>
  <c r="R8" i="3"/>
  <c r="S8" i="3"/>
  <c r="T8" i="3"/>
  <c r="U8" i="3"/>
  <c r="V8" i="3"/>
  <c r="M18" i="3"/>
  <c r="N18" i="3"/>
  <c r="O18" i="3"/>
  <c r="P18" i="3"/>
  <c r="Q18" i="3"/>
  <c r="R18" i="3"/>
  <c r="S18" i="3"/>
  <c r="T18" i="3"/>
  <c r="U18" i="3"/>
  <c r="V18" i="3"/>
  <c r="M12" i="3"/>
  <c r="N12" i="3"/>
  <c r="O12" i="3"/>
  <c r="P12" i="3"/>
  <c r="Q12" i="3"/>
  <c r="R12" i="3"/>
  <c r="S12" i="3"/>
  <c r="T12" i="3"/>
  <c r="U12" i="3"/>
  <c r="V12" i="3"/>
  <c r="M9" i="3"/>
  <c r="N9" i="3"/>
  <c r="O9" i="3"/>
  <c r="P9" i="3"/>
  <c r="Q9" i="3"/>
  <c r="R9" i="3"/>
  <c r="S9" i="3"/>
  <c r="T9" i="3"/>
  <c r="U9" i="3"/>
  <c r="V9" i="3"/>
  <c r="M13" i="3"/>
  <c r="N13" i="3"/>
  <c r="O13" i="3"/>
  <c r="P13" i="3"/>
  <c r="Q13" i="3"/>
  <c r="R13" i="3"/>
  <c r="S13" i="3"/>
  <c r="T13" i="3"/>
  <c r="U13" i="3"/>
  <c r="V13" i="3"/>
  <c r="M60" i="3"/>
  <c r="N60" i="3"/>
  <c r="O60" i="3"/>
  <c r="P60" i="3"/>
  <c r="Q60" i="3"/>
  <c r="R60" i="3"/>
  <c r="S60" i="3"/>
  <c r="T60" i="3"/>
  <c r="U60" i="3"/>
  <c r="V60" i="3"/>
  <c r="M10" i="3"/>
  <c r="N10" i="3"/>
  <c r="O10" i="3"/>
  <c r="P10" i="3"/>
  <c r="Q10" i="3"/>
  <c r="R10" i="3"/>
  <c r="S10" i="3"/>
  <c r="T10" i="3"/>
  <c r="U10" i="3"/>
  <c r="V10" i="3"/>
  <c r="M24" i="3"/>
  <c r="N24" i="3"/>
  <c r="O24" i="3"/>
  <c r="P24" i="3"/>
  <c r="Q24" i="3"/>
  <c r="R24" i="3"/>
  <c r="S24" i="3"/>
  <c r="T24" i="3"/>
  <c r="U24" i="3"/>
  <c r="V24" i="3"/>
  <c r="M34" i="3"/>
  <c r="N34" i="3"/>
  <c r="O34" i="3"/>
  <c r="P34" i="3"/>
  <c r="Q34" i="3"/>
  <c r="R34" i="3"/>
  <c r="S34" i="3"/>
  <c r="T34" i="3"/>
  <c r="U34" i="3"/>
  <c r="V34" i="3"/>
  <c r="M22" i="3"/>
  <c r="N22" i="3"/>
  <c r="O22" i="3"/>
  <c r="P22" i="3"/>
  <c r="Q22" i="3"/>
  <c r="R22" i="3"/>
  <c r="S22" i="3"/>
  <c r="T22" i="3"/>
  <c r="U22" i="3"/>
  <c r="V22" i="3"/>
  <c r="M15" i="3"/>
  <c r="N15" i="3"/>
  <c r="O15" i="3"/>
  <c r="P15" i="3"/>
  <c r="Q15" i="3"/>
  <c r="R15" i="3"/>
  <c r="S15" i="3"/>
  <c r="T15" i="3"/>
  <c r="U15" i="3"/>
  <c r="V15" i="3"/>
  <c r="M69" i="3"/>
  <c r="N69" i="3"/>
  <c r="O69" i="3"/>
  <c r="P69" i="3"/>
  <c r="Q69" i="3"/>
  <c r="R69" i="3"/>
  <c r="S69" i="3"/>
  <c r="T69" i="3"/>
  <c r="U69" i="3"/>
  <c r="V69" i="3"/>
  <c r="M47" i="3"/>
  <c r="N47" i="3"/>
  <c r="O47" i="3"/>
  <c r="P47" i="3"/>
  <c r="Q47" i="3"/>
  <c r="R47" i="3"/>
  <c r="S47" i="3"/>
  <c r="T47" i="3"/>
  <c r="U47" i="3"/>
  <c r="V47" i="3"/>
  <c r="M21" i="3"/>
  <c r="N21" i="3"/>
  <c r="O21" i="3"/>
  <c r="P21" i="3"/>
  <c r="Q21" i="3"/>
  <c r="R21" i="3"/>
  <c r="S21" i="3"/>
  <c r="T21" i="3"/>
  <c r="U21" i="3"/>
  <c r="V21" i="3"/>
  <c r="M45" i="3"/>
  <c r="N45" i="3"/>
  <c r="O45" i="3"/>
  <c r="P45" i="3"/>
  <c r="Q45" i="3"/>
  <c r="R45" i="3"/>
  <c r="S45" i="3"/>
  <c r="T45" i="3"/>
  <c r="U45" i="3"/>
  <c r="V45" i="3"/>
  <c r="M64" i="3"/>
  <c r="N64" i="3"/>
  <c r="O64" i="3"/>
  <c r="P64" i="3"/>
  <c r="Q64" i="3"/>
  <c r="R64" i="3"/>
  <c r="S64" i="3"/>
  <c r="T64" i="3"/>
  <c r="U64" i="3"/>
  <c r="V64" i="3"/>
  <c r="M33" i="3"/>
  <c r="N33" i="3"/>
  <c r="O33" i="3"/>
  <c r="P33" i="3"/>
  <c r="Q33" i="3"/>
  <c r="R33" i="3"/>
  <c r="S33" i="3"/>
  <c r="T33" i="3"/>
  <c r="U33" i="3"/>
  <c r="V33" i="3"/>
  <c r="M37" i="3"/>
  <c r="N37" i="3"/>
  <c r="O37" i="3"/>
  <c r="P37" i="3"/>
  <c r="Q37" i="3"/>
  <c r="R37" i="3"/>
  <c r="S37" i="3"/>
  <c r="T37" i="3"/>
  <c r="U37" i="3"/>
  <c r="V37" i="3"/>
  <c r="M50" i="3"/>
  <c r="N50" i="3"/>
  <c r="O50" i="3"/>
  <c r="P50" i="3"/>
  <c r="Q50" i="3"/>
  <c r="R50" i="3"/>
  <c r="S50" i="3"/>
  <c r="T50" i="3"/>
  <c r="U50" i="3"/>
  <c r="V50" i="3"/>
  <c r="M42" i="3"/>
  <c r="N42" i="3"/>
  <c r="O42" i="3"/>
  <c r="P42" i="3"/>
  <c r="Q42" i="3"/>
  <c r="R42" i="3"/>
  <c r="S42" i="3"/>
  <c r="T42" i="3"/>
  <c r="U42" i="3"/>
  <c r="V42" i="3"/>
  <c r="M23" i="3"/>
  <c r="N23" i="3"/>
  <c r="O23" i="3"/>
  <c r="P23" i="3"/>
  <c r="Q23" i="3"/>
  <c r="R23" i="3"/>
  <c r="S23" i="3"/>
  <c r="T23" i="3"/>
  <c r="U23" i="3"/>
  <c r="V23" i="3"/>
  <c r="M62" i="3"/>
  <c r="N62" i="3"/>
  <c r="O62" i="3"/>
  <c r="P62" i="3"/>
  <c r="Q62" i="3"/>
  <c r="R62" i="3"/>
  <c r="S62" i="3"/>
  <c r="T62" i="3"/>
  <c r="U62" i="3"/>
  <c r="V62" i="3"/>
  <c r="M61" i="3"/>
  <c r="N61" i="3"/>
  <c r="O61" i="3"/>
  <c r="P61" i="3"/>
  <c r="Q61" i="3"/>
  <c r="R61" i="3"/>
  <c r="S61" i="3"/>
  <c r="T61" i="3"/>
  <c r="U61" i="3"/>
  <c r="V61" i="3"/>
  <c r="M41" i="3"/>
  <c r="N41" i="3"/>
  <c r="O41" i="3"/>
  <c r="P41" i="3"/>
  <c r="Q41" i="3"/>
  <c r="R41" i="3"/>
  <c r="S41" i="3"/>
  <c r="T41" i="3"/>
  <c r="U41" i="3"/>
  <c r="V41" i="3"/>
  <c r="M63" i="3"/>
  <c r="N63" i="3"/>
  <c r="O63" i="3"/>
  <c r="P63" i="3"/>
  <c r="Q63" i="3"/>
  <c r="R63" i="3"/>
  <c r="S63" i="3"/>
  <c r="T63" i="3"/>
  <c r="U63" i="3"/>
  <c r="V63" i="3"/>
  <c r="M68" i="3"/>
  <c r="N68" i="3"/>
  <c r="O68" i="3"/>
  <c r="P68" i="3"/>
  <c r="Q68" i="3"/>
  <c r="R68" i="3"/>
  <c r="S68" i="3"/>
  <c r="T68" i="3"/>
  <c r="U68" i="3"/>
  <c r="V68" i="3"/>
  <c r="M65" i="3"/>
  <c r="N65" i="3"/>
  <c r="O65" i="3"/>
  <c r="P65" i="3"/>
  <c r="Q65" i="3"/>
  <c r="R65" i="3"/>
  <c r="S65" i="3"/>
  <c r="T65" i="3"/>
  <c r="U65" i="3"/>
  <c r="V65" i="3"/>
  <c r="M57" i="3"/>
  <c r="N57" i="3"/>
  <c r="O57" i="3"/>
  <c r="P57" i="3"/>
  <c r="Q57" i="3"/>
  <c r="R57" i="3"/>
  <c r="S57" i="3"/>
  <c r="T57" i="3"/>
  <c r="U57" i="3"/>
  <c r="V57" i="3"/>
  <c r="M39" i="3"/>
  <c r="N39" i="3"/>
  <c r="O39" i="3"/>
  <c r="P39" i="3"/>
  <c r="Q39" i="3"/>
  <c r="R39" i="3"/>
  <c r="S39" i="3"/>
  <c r="T39" i="3"/>
  <c r="U39" i="3"/>
  <c r="V39" i="3"/>
  <c r="M56" i="3"/>
  <c r="N56" i="3"/>
  <c r="O56" i="3"/>
  <c r="P56" i="3"/>
  <c r="Q56" i="3"/>
  <c r="R56" i="3"/>
  <c r="S56" i="3"/>
  <c r="T56" i="3"/>
  <c r="U56" i="3"/>
  <c r="V56" i="3"/>
  <c r="M67" i="3"/>
  <c r="N67" i="3"/>
  <c r="O67" i="3"/>
  <c r="P67" i="3"/>
  <c r="Q67" i="3"/>
  <c r="R67" i="3"/>
  <c r="S67" i="3"/>
  <c r="T67" i="3"/>
  <c r="U67" i="3"/>
  <c r="V67" i="3"/>
  <c r="M38" i="3"/>
  <c r="N38" i="3"/>
  <c r="O38" i="3"/>
  <c r="P38" i="3"/>
  <c r="Q38" i="3"/>
  <c r="R38" i="3"/>
  <c r="S38" i="3"/>
  <c r="T38" i="3"/>
  <c r="U38" i="3"/>
  <c r="V38" i="3"/>
  <c r="M20" i="3"/>
  <c r="N20" i="3"/>
  <c r="O20" i="3"/>
  <c r="P20" i="3"/>
  <c r="Q20" i="3"/>
  <c r="R20" i="3"/>
  <c r="S20" i="3"/>
  <c r="T20" i="3"/>
  <c r="U20" i="3"/>
  <c r="V20" i="3"/>
  <c r="M11" i="3"/>
  <c r="N11" i="3"/>
  <c r="O11" i="3"/>
  <c r="P11" i="3"/>
  <c r="Q11" i="3"/>
  <c r="R11" i="3"/>
  <c r="S11" i="3"/>
  <c r="T11" i="3"/>
  <c r="U11" i="3"/>
  <c r="V11" i="3"/>
  <c r="M26" i="3"/>
  <c r="N26" i="3"/>
  <c r="O26" i="3"/>
  <c r="P26" i="3"/>
  <c r="Q26" i="3"/>
  <c r="R26" i="3"/>
  <c r="S26" i="3"/>
  <c r="T26" i="3"/>
  <c r="U26" i="3"/>
  <c r="V26" i="3"/>
  <c r="M30" i="3"/>
  <c r="N30" i="3"/>
  <c r="O30" i="3"/>
  <c r="P30" i="3"/>
  <c r="Q30" i="3"/>
  <c r="R30" i="3"/>
  <c r="S30" i="3"/>
  <c r="T30" i="3"/>
  <c r="U30" i="3"/>
  <c r="V30" i="3"/>
  <c r="M32" i="3"/>
  <c r="N32" i="3"/>
  <c r="O32" i="3"/>
  <c r="P32" i="3"/>
  <c r="Q32" i="3"/>
  <c r="R32" i="3"/>
  <c r="S32" i="3"/>
  <c r="T32" i="3"/>
  <c r="U32" i="3"/>
  <c r="V32" i="3"/>
  <c r="M40" i="3"/>
  <c r="N40" i="3"/>
  <c r="O40" i="3"/>
  <c r="P40" i="3"/>
  <c r="Q40" i="3"/>
  <c r="R40" i="3"/>
  <c r="S40" i="3"/>
  <c r="T40" i="3"/>
  <c r="U40" i="3"/>
  <c r="V40" i="3"/>
  <c r="M46" i="3"/>
  <c r="N46" i="3"/>
  <c r="O46" i="3"/>
  <c r="P46" i="3"/>
  <c r="Q46" i="3"/>
  <c r="R46" i="3"/>
  <c r="S46" i="3"/>
  <c r="T46" i="3"/>
  <c r="U46" i="3"/>
  <c r="V46" i="3"/>
  <c r="M55" i="3"/>
  <c r="N55" i="3"/>
  <c r="O55" i="3"/>
  <c r="P55" i="3"/>
  <c r="Q55" i="3"/>
  <c r="R55" i="3"/>
  <c r="S55" i="3"/>
  <c r="T55" i="3"/>
  <c r="U55" i="3"/>
  <c r="V55" i="3"/>
  <c r="M58" i="3"/>
  <c r="N58" i="3"/>
  <c r="O58" i="3"/>
  <c r="P58" i="3"/>
  <c r="Q58" i="3"/>
  <c r="R58" i="3"/>
  <c r="S58" i="3"/>
  <c r="T58" i="3"/>
  <c r="U58" i="3"/>
  <c r="V58" i="3"/>
  <c r="M70" i="3"/>
  <c r="N70" i="3"/>
  <c r="O70" i="3"/>
  <c r="P70" i="3"/>
  <c r="Q70" i="3"/>
  <c r="R70" i="3"/>
  <c r="S70" i="3"/>
  <c r="T70" i="3"/>
  <c r="U70" i="3"/>
  <c r="V70" i="3"/>
  <c r="M35" i="3"/>
  <c r="N35" i="3"/>
  <c r="O35" i="3"/>
  <c r="P35" i="3"/>
  <c r="Q35" i="3"/>
  <c r="R35" i="3"/>
  <c r="S35" i="3"/>
  <c r="T35" i="3"/>
  <c r="U35" i="3"/>
  <c r="V35" i="3"/>
  <c r="M53" i="3"/>
  <c r="N53" i="3"/>
  <c r="O53" i="3"/>
  <c r="P53" i="3"/>
  <c r="Q53" i="3"/>
  <c r="R53" i="3"/>
  <c r="S53" i="3"/>
  <c r="T53" i="3"/>
  <c r="U53" i="3"/>
  <c r="V53" i="3"/>
  <c r="M17" i="3"/>
  <c r="N17" i="3"/>
  <c r="O17" i="3"/>
  <c r="P17" i="3"/>
  <c r="Q17" i="3"/>
  <c r="R17" i="3"/>
  <c r="S17" i="3"/>
  <c r="T17" i="3"/>
  <c r="U17" i="3"/>
  <c r="V17" i="3"/>
  <c r="M16" i="3"/>
  <c r="N16" i="3"/>
  <c r="O16" i="3"/>
  <c r="P16" i="3"/>
  <c r="Q16" i="3"/>
  <c r="R16" i="3"/>
  <c r="S16" i="3"/>
  <c r="T16" i="3"/>
  <c r="U16" i="3"/>
  <c r="V16" i="3"/>
  <c r="M49" i="3"/>
  <c r="N49" i="3"/>
  <c r="O49" i="3"/>
  <c r="P49" i="3"/>
  <c r="Q49" i="3"/>
  <c r="R49" i="3"/>
  <c r="S49" i="3"/>
  <c r="T49" i="3"/>
  <c r="U49" i="3"/>
  <c r="V49" i="3"/>
  <c r="M66" i="3"/>
  <c r="N66" i="3"/>
  <c r="O66" i="3"/>
  <c r="P66" i="3"/>
  <c r="Q66" i="3"/>
  <c r="R66" i="3"/>
  <c r="S66" i="3"/>
  <c r="T66" i="3"/>
  <c r="U66" i="3"/>
  <c r="V66" i="3"/>
  <c r="M19" i="3"/>
  <c r="N19" i="3"/>
  <c r="O19" i="3"/>
  <c r="P19" i="3"/>
  <c r="Q19" i="3"/>
  <c r="R19" i="3"/>
  <c r="S19" i="3"/>
  <c r="T19" i="3"/>
  <c r="U19" i="3"/>
  <c r="V19" i="3"/>
  <c r="M14" i="3"/>
  <c r="N14" i="3"/>
  <c r="O14" i="3"/>
  <c r="P14" i="3"/>
  <c r="Q14" i="3"/>
  <c r="R14" i="3"/>
  <c r="S14" i="3"/>
  <c r="T14" i="3"/>
  <c r="U14" i="3"/>
  <c r="V14" i="3"/>
  <c r="M28" i="3"/>
  <c r="N28" i="3"/>
  <c r="O28" i="3"/>
  <c r="P28" i="3"/>
  <c r="Q28" i="3"/>
  <c r="R28" i="3"/>
  <c r="S28" i="3"/>
  <c r="T28" i="3"/>
  <c r="U28" i="3"/>
  <c r="V28" i="3"/>
  <c r="M43" i="3"/>
  <c r="N43" i="3"/>
  <c r="O43" i="3"/>
  <c r="P43" i="3"/>
  <c r="Q43" i="3"/>
  <c r="R43" i="3"/>
  <c r="S43" i="3"/>
  <c r="T43" i="3"/>
  <c r="U43" i="3"/>
  <c r="V43" i="3"/>
  <c r="M51" i="3"/>
  <c r="N51" i="3"/>
  <c r="O51" i="3"/>
  <c r="P51" i="3"/>
  <c r="Q51" i="3"/>
  <c r="R51" i="3"/>
  <c r="S51" i="3"/>
  <c r="T51" i="3"/>
  <c r="U51" i="3"/>
  <c r="V51" i="3"/>
  <c r="M59" i="3"/>
  <c r="N59" i="3"/>
  <c r="O59" i="3"/>
  <c r="P59" i="3"/>
  <c r="Q59" i="3"/>
  <c r="R59" i="3"/>
  <c r="S59" i="3"/>
  <c r="T59" i="3"/>
  <c r="U59" i="3"/>
  <c r="V59" i="3"/>
  <c r="M29" i="3"/>
  <c r="N29" i="3"/>
  <c r="O29" i="3"/>
  <c r="P29" i="3"/>
  <c r="Q29" i="3"/>
  <c r="R29" i="3"/>
  <c r="S29" i="3"/>
  <c r="T29" i="3"/>
  <c r="U29" i="3"/>
  <c r="V29" i="3"/>
  <c r="M31" i="3"/>
  <c r="N31" i="3"/>
  <c r="O31" i="3"/>
  <c r="P31" i="3"/>
  <c r="Q31" i="3"/>
  <c r="R31" i="3"/>
  <c r="S31" i="3"/>
  <c r="T31" i="3"/>
  <c r="U31" i="3"/>
  <c r="V31" i="3"/>
  <c r="M44" i="3"/>
  <c r="N44" i="3"/>
  <c r="O44" i="3"/>
  <c r="P44" i="3"/>
  <c r="Q44" i="3"/>
  <c r="R44" i="3"/>
  <c r="S44" i="3"/>
  <c r="T44" i="3"/>
  <c r="U44" i="3"/>
  <c r="V44" i="3"/>
  <c r="M25" i="3"/>
  <c r="N25" i="3"/>
  <c r="O25" i="3"/>
  <c r="P25" i="3"/>
  <c r="Q25" i="3"/>
  <c r="R25" i="3"/>
  <c r="S25" i="3"/>
  <c r="T25" i="3"/>
  <c r="U25" i="3"/>
  <c r="V25" i="3"/>
  <c r="M27" i="3"/>
  <c r="N27" i="3"/>
  <c r="O27" i="3"/>
  <c r="P27" i="3"/>
  <c r="Q27" i="3"/>
  <c r="R27" i="3"/>
  <c r="S27" i="3"/>
  <c r="T27" i="3"/>
  <c r="U27" i="3"/>
  <c r="V27" i="3"/>
  <c r="M54" i="3"/>
  <c r="N54" i="3"/>
  <c r="O54" i="3"/>
  <c r="P54" i="3"/>
  <c r="Q54" i="3"/>
  <c r="R54" i="3"/>
  <c r="S54" i="3"/>
  <c r="T54" i="3"/>
  <c r="U54" i="3"/>
  <c r="V54" i="3"/>
  <c r="M52" i="3"/>
  <c r="N52" i="3"/>
  <c r="O52" i="3"/>
  <c r="P52" i="3"/>
  <c r="Q52" i="3"/>
  <c r="R52" i="3"/>
  <c r="S52" i="3"/>
  <c r="T52" i="3"/>
  <c r="U52" i="3"/>
  <c r="V52" i="3"/>
  <c r="M36" i="3"/>
  <c r="N36" i="3"/>
  <c r="O36" i="3"/>
  <c r="P36" i="3"/>
  <c r="Q36" i="3"/>
  <c r="R36" i="3"/>
  <c r="S36" i="3"/>
  <c r="T36" i="3"/>
  <c r="U36" i="3"/>
  <c r="V36" i="3"/>
  <c r="M48" i="3"/>
  <c r="N48" i="3"/>
  <c r="O48" i="3"/>
  <c r="P48" i="3"/>
  <c r="Q48" i="3"/>
  <c r="R48" i="3"/>
  <c r="S48" i="3"/>
  <c r="T48" i="3"/>
  <c r="U48" i="3"/>
  <c r="V48" i="3"/>
  <c r="R7" i="3"/>
  <c r="Q7" i="3"/>
  <c r="M7" i="3"/>
  <c r="V7" i="3"/>
  <c r="U7" i="3"/>
  <c r="T7" i="3"/>
  <c r="S7" i="3"/>
  <c r="P7" i="3"/>
  <c r="O7" i="3"/>
  <c r="N7" i="3"/>
  <c r="C73" i="2"/>
  <c r="O73" i="2" s="1"/>
  <c r="D73" i="2"/>
  <c r="E73" i="2"/>
  <c r="F73" i="2"/>
  <c r="G73" i="2"/>
  <c r="S73" i="2" s="1"/>
  <c r="H73" i="2"/>
  <c r="I73" i="2"/>
  <c r="U73" i="2" s="1"/>
  <c r="J73" i="2"/>
  <c r="V73" i="2" s="1"/>
  <c r="K73" i="2"/>
  <c r="W73" i="2" s="1"/>
  <c r="L73" i="2"/>
  <c r="M73" i="2"/>
  <c r="N73" i="2"/>
  <c r="B73" i="2"/>
  <c r="Z73" i="2" s="1"/>
  <c r="O9" i="2"/>
  <c r="P9" i="2"/>
  <c r="Q9" i="2"/>
  <c r="R9" i="2"/>
  <c r="S9" i="2"/>
  <c r="T9" i="2"/>
  <c r="U9" i="2"/>
  <c r="V9" i="2"/>
  <c r="W9" i="2"/>
  <c r="X9" i="2"/>
  <c r="Y9" i="2"/>
  <c r="Z9" i="2"/>
  <c r="O19" i="2"/>
  <c r="P19" i="2"/>
  <c r="Q19" i="2"/>
  <c r="R19" i="2"/>
  <c r="S19" i="2"/>
  <c r="T19" i="2"/>
  <c r="U19" i="2"/>
  <c r="V19" i="2"/>
  <c r="W19" i="2"/>
  <c r="X19" i="2"/>
  <c r="Y19" i="2"/>
  <c r="Z19" i="2"/>
  <c r="O13" i="2"/>
  <c r="P13" i="2"/>
  <c r="Q13" i="2"/>
  <c r="R13" i="2"/>
  <c r="S13" i="2"/>
  <c r="T13" i="2"/>
  <c r="U13" i="2"/>
  <c r="V13" i="2"/>
  <c r="W13" i="2"/>
  <c r="X13" i="2"/>
  <c r="Y13" i="2"/>
  <c r="Z13" i="2"/>
  <c r="O10" i="2"/>
  <c r="P10" i="2"/>
  <c r="Q10" i="2"/>
  <c r="R10" i="2"/>
  <c r="S10" i="2"/>
  <c r="T10" i="2"/>
  <c r="U10" i="2"/>
  <c r="V10" i="2"/>
  <c r="W10" i="2"/>
  <c r="X10" i="2"/>
  <c r="Y10" i="2"/>
  <c r="Z10" i="2"/>
  <c r="O14" i="2"/>
  <c r="P14" i="2"/>
  <c r="Q14" i="2"/>
  <c r="R14" i="2"/>
  <c r="S14" i="2"/>
  <c r="T14" i="2"/>
  <c r="U14" i="2"/>
  <c r="V14" i="2"/>
  <c r="W14" i="2"/>
  <c r="X14" i="2"/>
  <c r="Y14" i="2"/>
  <c r="Z14" i="2"/>
  <c r="O61" i="2"/>
  <c r="P61" i="2"/>
  <c r="Q61" i="2"/>
  <c r="R61" i="2"/>
  <c r="S61" i="2"/>
  <c r="T61" i="2"/>
  <c r="U61" i="2"/>
  <c r="V61" i="2"/>
  <c r="W61" i="2"/>
  <c r="X61" i="2"/>
  <c r="Y61" i="2"/>
  <c r="Z61" i="2"/>
  <c r="O11" i="2"/>
  <c r="P11" i="2"/>
  <c r="Q11" i="2"/>
  <c r="R11" i="2"/>
  <c r="S11" i="2"/>
  <c r="T11" i="2"/>
  <c r="U11" i="2"/>
  <c r="V11" i="2"/>
  <c r="W11" i="2"/>
  <c r="X11" i="2"/>
  <c r="Y11" i="2"/>
  <c r="Z11" i="2"/>
  <c r="O25" i="2"/>
  <c r="P25" i="2"/>
  <c r="Q25" i="2"/>
  <c r="R25" i="2"/>
  <c r="S25" i="2"/>
  <c r="T25" i="2"/>
  <c r="U25" i="2"/>
  <c r="V25" i="2"/>
  <c r="W25" i="2"/>
  <c r="X25" i="2"/>
  <c r="Y25" i="2"/>
  <c r="Z25" i="2"/>
  <c r="O35" i="2"/>
  <c r="P35" i="2"/>
  <c r="Q35" i="2"/>
  <c r="R35" i="2"/>
  <c r="S35" i="2"/>
  <c r="T35" i="2"/>
  <c r="U35" i="2"/>
  <c r="V35" i="2"/>
  <c r="W35" i="2"/>
  <c r="X35" i="2"/>
  <c r="Y35" i="2"/>
  <c r="Z35" i="2"/>
  <c r="O23" i="2"/>
  <c r="P23" i="2"/>
  <c r="Q23" i="2"/>
  <c r="R23" i="2"/>
  <c r="S23" i="2"/>
  <c r="T23" i="2"/>
  <c r="U23" i="2"/>
  <c r="V23" i="2"/>
  <c r="W23" i="2"/>
  <c r="X23" i="2"/>
  <c r="Y23" i="2"/>
  <c r="Z23" i="2"/>
  <c r="O16" i="2"/>
  <c r="P16" i="2"/>
  <c r="Q16" i="2"/>
  <c r="R16" i="2"/>
  <c r="S16" i="2"/>
  <c r="T16" i="2"/>
  <c r="U16" i="2"/>
  <c r="V16" i="2"/>
  <c r="W16" i="2"/>
  <c r="X16" i="2"/>
  <c r="Y16" i="2"/>
  <c r="Z16" i="2"/>
  <c r="O70" i="2"/>
  <c r="P70" i="2"/>
  <c r="Q70" i="2"/>
  <c r="R70" i="2"/>
  <c r="S70" i="2"/>
  <c r="T70" i="2"/>
  <c r="U70" i="2"/>
  <c r="V70" i="2"/>
  <c r="W70" i="2"/>
  <c r="X70" i="2"/>
  <c r="Y70" i="2"/>
  <c r="Z70" i="2"/>
  <c r="O48" i="2"/>
  <c r="P48" i="2"/>
  <c r="Q48" i="2"/>
  <c r="R48" i="2"/>
  <c r="S48" i="2"/>
  <c r="T48" i="2"/>
  <c r="U48" i="2"/>
  <c r="V48" i="2"/>
  <c r="W48" i="2"/>
  <c r="X48" i="2"/>
  <c r="Y48" i="2"/>
  <c r="Z48" i="2"/>
  <c r="O22" i="2"/>
  <c r="P22" i="2"/>
  <c r="Q22" i="2"/>
  <c r="R22" i="2"/>
  <c r="S22" i="2"/>
  <c r="T22" i="2"/>
  <c r="U22" i="2"/>
  <c r="V22" i="2"/>
  <c r="W22" i="2"/>
  <c r="X22" i="2"/>
  <c r="Y22" i="2"/>
  <c r="Z22" i="2"/>
  <c r="O46" i="2"/>
  <c r="P46" i="2"/>
  <c r="Q46" i="2"/>
  <c r="R46" i="2"/>
  <c r="S46" i="2"/>
  <c r="T46" i="2"/>
  <c r="U46" i="2"/>
  <c r="V46" i="2"/>
  <c r="W46" i="2"/>
  <c r="X46" i="2"/>
  <c r="Y46" i="2"/>
  <c r="Z46" i="2"/>
  <c r="O65" i="2"/>
  <c r="P65" i="2"/>
  <c r="Q65" i="2"/>
  <c r="R65" i="2"/>
  <c r="S65" i="2"/>
  <c r="T65" i="2"/>
  <c r="U65" i="2"/>
  <c r="V65" i="2"/>
  <c r="W65" i="2"/>
  <c r="X65" i="2"/>
  <c r="Y65" i="2"/>
  <c r="Z65" i="2"/>
  <c r="O34" i="2"/>
  <c r="P34" i="2"/>
  <c r="Q34" i="2"/>
  <c r="R34" i="2"/>
  <c r="S34" i="2"/>
  <c r="T34" i="2"/>
  <c r="U34" i="2"/>
  <c r="V34" i="2"/>
  <c r="W34" i="2"/>
  <c r="X34" i="2"/>
  <c r="Y34" i="2"/>
  <c r="Z34" i="2"/>
  <c r="O38" i="2"/>
  <c r="P38" i="2"/>
  <c r="Q38" i="2"/>
  <c r="R38" i="2"/>
  <c r="S38" i="2"/>
  <c r="T38" i="2"/>
  <c r="U38" i="2"/>
  <c r="V38" i="2"/>
  <c r="W38" i="2"/>
  <c r="X38" i="2"/>
  <c r="Y38" i="2"/>
  <c r="Z38" i="2"/>
  <c r="O51" i="2"/>
  <c r="P51" i="2"/>
  <c r="Q51" i="2"/>
  <c r="R51" i="2"/>
  <c r="S51" i="2"/>
  <c r="T51" i="2"/>
  <c r="U51" i="2"/>
  <c r="V51" i="2"/>
  <c r="W51" i="2"/>
  <c r="X51" i="2"/>
  <c r="Y51" i="2"/>
  <c r="Z51" i="2"/>
  <c r="O43" i="2"/>
  <c r="P43" i="2"/>
  <c r="Q43" i="2"/>
  <c r="R43" i="2"/>
  <c r="S43" i="2"/>
  <c r="T43" i="2"/>
  <c r="U43" i="2"/>
  <c r="V43" i="2"/>
  <c r="W43" i="2"/>
  <c r="X43" i="2"/>
  <c r="Y43" i="2"/>
  <c r="Z43" i="2"/>
  <c r="O24" i="2"/>
  <c r="P24" i="2"/>
  <c r="Q24" i="2"/>
  <c r="R24" i="2"/>
  <c r="S24" i="2"/>
  <c r="T24" i="2"/>
  <c r="U24" i="2"/>
  <c r="V24" i="2"/>
  <c r="W24" i="2"/>
  <c r="X24" i="2"/>
  <c r="Y24" i="2"/>
  <c r="Z24" i="2"/>
  <c r="O63" i="2"/>
  <c r="P63" i="2"/>
  <c r="Q63" i="2"/>
  <c r="R63" i="2"/>
  <c r="S63" i="2"/>
  <c r="T63" i="2"/>
  <c r="U63" i="2"/>
  <c r="V63" i="2"/>
  <c r="W63" i="2"/>
  <c r="X63" i="2"/>
  <c r="Y63" i="2"/>
  <c r="Z63" i="2"/>
  <c r="O62" i="2"/>
  <c r="P62" i="2"/>
  <c r="Q62" i="2"/>
  <c r="R62" i="2"/>
  <c r="S62" i="2"/>
  <c r="T62" i="2"/>
  <c r="U62" i="2"/>
  <c r="V62" i="2"/>
  <c r="W62" i="2"/>
  <c r="X62" i="2"/>
  <c r="Y62" i="2"/>
  <c r="Z62" i="2"/>
  <c r="O42" i="2"/>
  <c r="P42" i="2"/>
  <c r="Q42" i="2"/>
  <c r="R42" i="2"/>
  <c r="S42" i="2"/>
  <c r="T42" i="2"/>
  <c r="U42" i="2"/>
  <c r="V42" i="2"/>
  <c r="W42" i="2"/>
  <c r="X42" i="2"/>
  <c r="Y42" i="2"/>
  <c r="Z42" i="2"/>
  <c r="O64" i="2"/>
  <c r="P64" i="2"/>
  <c r="Q64" i="2"/>
  <c r="R64" i="2"/>
  <c r="S64" i="2"/>
  <c r="T64" i="2"/>
  <c r="U64" i="2"/>
  <c r="V64" i="2"/>
  <c r="W64" i="2"/>
  <c r="X64" i="2"/>
  <c r="Y64" i="2"/>
  <c r="Z64" i="2"/>
  <c r="O69" i="2"/>
  <c r="P69" i="2"/>
  <c r="Q69" i="2"/>
  <c r="R69" i="2"/>
  <c r="S69" i="2"/>
  <c r="T69" i="2"/>
  <c r="U69" i="2"/>
  <c r="V69" i="2"/>
  <c r="W69" i="2"/>
  <c r="X69" i="2"/>
  <c r="Y69" i="2"/>
  <c r="Z69" i="2"/>
  <c r="O66" i="2"/>
  <c r="P66" i="2"/>
  <c r="Q66" i="2"/>
  <c r="R66" i="2"/>
  <c r="S66" i="2"/>
  <c r="T66" i="2"/>
  <c r="U66" i="2"/>
  <c r="V66" i="2"/>
  <c r="W66" i="2"/>
  <c r="X66" i="2"/>
  <c r="Y66" i="2"/>
  <c r="Z66" i="2"/>
  <c r="O58" i="2"/>
  <c r="P58" i="2"/>
  <c r="Q58" i="2"/>
  <c r="R58" i="2"/>
  <c r="S58" i="2"/>
  <c r="T58" i="2"/>
  <c r="U58" i="2"/>
  <c r="V58" i="2"/>
  <c r="W58" i="2"/>
  <c r="X58" i="2"/>
  <c r="Y58" i="2"/>
  <c r="Z58" i="2"/>
  <c r="O40" i="2"/>
  <c r="P40" i="2"/>
  <c r="Q40" i="2"/>
  <c r="R40" i="2"/>
  <c r="S40" i="2"/>
  <c r="T40" i="2"/>
  <c r="U40" i="2"/>
  <c r="V40" i="2"/>
  <c r="W40" i="2"/>
  <c r="X40" i="2"/>
  <c r="Y40" i="2"/>
  <c r="Z40" i="2"/>
  <c r="O57" i="2"/>
  <c r="P57" i="2"/>
  <c r="Q57" i="2"/>
  <c r="R57" i="2"/>
  <c r="S57" i="2"/>
  <c r="T57" i="2"/>
  <c r="U57" i="2"/>
  <c r="V57" i="2"/>
  <c r="W57" i="2"/>
  <c r="X57" i="2"/>
  <c r="Y57" i="2"/>
  <c r="Z57" i="2"/>
  <c r="O68" i="2"/>
  <c r="P68" i="2"/>
  <c r="Q68" i="2"/>
  <c r="R68" i="2"/>
  <c r="S68" i="2"/>
  <c r="T68" i="2"/>
  <c r="U68" i="2"/>
  <c r="V68" i="2"/>
  <c r="W68" i="2"/>
  <c r="X68" i="2"/>
  <c r="Y68" i="2"/>
  <c r="Z68" i="2"/>
  <c r="O39" i="2"/>
  <c r="P39" i="2"/>
  <c r="Q39" i="2"/>
  <c r="R39" i="2"/>
  <c r="S39" i="2"/>
  <c r="T39" i="2"/>
  <c r="U39" i="2"/>
  <c r="V39" i="2"/>
  <c r="W39" i="2"/>
  <c r="X39" i="2"/>
  <c r="Y39" i="2"/>
  <c r="Z39" i="2"/>
  <c r="O21" i="2"/>
  <c r="P21" i="2"/>
  <c r="Q21" i="2"/>
  <c r="R21" i="2"/>
  <c r="S21" i="2"/>
  <c r="T21" i="2"/>
  <c r="U21" i="2"/>
  <c r="V21" i="2"/>
  <c r="W21" i="2"/>
  <c r="X21" i="2"/>
  <c r="Y21" i="2"/>
  <c r="Z21" i="2"/>
  <c r="O12" i="2"/>
  <c r="P12" i="2"/>
  <c r="Q12" i="2"/>
  <c r="R12" i="2"/>
  <c r="S12" i="2"/>
  <c r="T12" i="2"/>
  <c r="U12" i="2"/>
  <c r="V12" i="2"/>
  <c r="W12" i="2"/>
  <c r="X12" i="2"/>
  <c r="Y12" i="2"/>
  <c r="Z12" i="2"/>
  <c r="O27" i="2"/>
  <c r="P27" i="2"/>
  <c r="Q27" i="2"/>
  <c r="R27" i="2"/>
  <c r="S27" i="2"/>
  <c r="T27" i="2"/>
  <c r="U27" i="2"/>
  <c r="V27" i="2"/>
  <c r="W27" i="2"/>
  <c r="X27" i="2"/>
  <c r="Y27" i="2"/>
  <c r="Z27" i="2"/>
  <c r="O31" i="2"/>
  <c r="P31" i="2"/>
  <c r="Q31" i="2"/>
  <c r="R31" i="2"/>
  <c r="S31" i="2"/>
  <c r="T31" i="2"/>
  <c r="U31" i="2"/>
  <c r="V31" i="2"/>
  <c r="W31" i="2"/>
  <c r="X31" i="2"/>
  <c r="Y31" i="2"/>
  <c r="Z31" i="2"/>
  <c r="O33" i="2"/>
  <c r="P33" i="2"/>
  <c r="Q33" i="2"/>
  <c r="R33" i="2"/>
  <c r="S33" i="2"/>
  <c r="T33" i="2"/>
  <c r="U33" i="2"/>
  <c r="V33" i="2"/>
  <c r="W33" i="2"/>
  <c r="X33" i="2"/>
  <c r="Y33" i="2"/>
  <c r="Z33" i="2"/>
  <c r="O41" i="2"/>
  <c r="P41" i="2"/>
  <c r="Q41" i="2"/>
  <c r="R41" i="2"/>
  <c r="S41" i="2"/>
  <c r="T41" i="2"/>
  <c r="U41" i="2"/>
  <c r="V41" i="2"/>
  <c r="W41" i="2"/>
  <c r="X41" i="2"/>
  <c r="Y41" i="2"/>
  <c r="Z41" i="2"/>
  <c r="O47" i="2"/>
  <c r="P47" i="2"/>
  <c r="Q47" i="2"/>
  <c r="R47" i="2"/>
  <c r="S47" i="2"/>
  <c r="T47" i="2"/>
  <c r="U47" i="2"/>
  <c r="V47" i="2"/>
  <c r="W47" i="2"/>
  <c r="X47" i="2"/>
  <c r="Y47" i="2"/>
  <c r="Z47" i="2"/>
  <c r="O56" i="2"/>
  <c r="P56" i="2"/>
  <c r="Q56" i="2"/>
  <c r="R56" i="2"/>
  <c r="S56" i="2"/>
  <c r="T56" i="2"/>
  <c r="U56" i="2"/>
  <c r="V56" i="2"/>
  <c r="W56" i="2"/>
  <c r="X56" i="2"/>
  <c r="Y56" i="2"/>
  <c r="Z56" i="2"/>
  <c r="O59" i="2"/>
  <c r="P59" i="2"/>
  <c r="Q59" i="2"/>
  <c r="R59" i="2"/>
  <c r="S59" i="2"/>
  <c r="T59" i="2"/>
  <c r="U59" i="2"/>
  <c r="V59" i="2"/>
  <c r="W59" i="2"/>
  <c r="X59" i="2"/>
  <c r="Y59" i="2"/>
  <c r="Z59" i="2"/>
  <c r="O71" i="2"/>
  <c r="P71" i="2"/>
  <c r="Q71" i="2"/>
  <c r="R71" i="2"/>
  <c r="S71" i="2"/>
  <c r="T71" i="2"/>
  <c r="U71" i="2"/>
  <c r="V71" i="2"/>
  <c r="W71" i="2"/>
  <c r="X71" i="2"/>
  <c r="Y71" i="2"/>
  <c r="Z71" i="2"/>
  <c r="O36" i="2"/>
  <c r="P36" i="2"/>
  <c r="Q36" i="2"/>
  <c r="R36" i="2"/>
  <c r="S36" i="2"/>
  <c r="T36" i="2"/>
  <c r="U36" i="2"/>
  <c r="V36" i="2"/>
  <c r="W36" i="2"/>
  <c r="X36" i="2"/>
  <c r="Y36" i="2"/>
  <c r="Z36" i="2"/>
  <c r="O54" i="2"/>
  <c r="P54" i="2"/>
  <c r="Q54" i="2"/>
  <c r="R54" i="2"/>
  <c r="S54" i="2"/>
  <c r="T54" i="2"/>
  <c r="U54" i="2"/>
  <c r="V54" i="2"/>
  <c r="W54" i="2"/>
  <c r="X54" i="2"/>
  <c r="Y54" i="2"/>
  <c r="Z54" i="2"/>
  <c r="O18" i="2"/>
  <c r="P18" i="2"/>
  <c r="Q18" i="2"/>
  <c r="R18" i="2"/>
  <c r="S18" i="2"/>
  <c r="T18" i="2"/>
  <c r="U18" i="2"/>
  <c r="V18" i="2"/>
  <c r="W18" i="2"/>
  <c r="X18" i="2"/>
  <c r="Y18" i="2"/>
  <c r="Z18" i="2"/>
  <c r="O17" i="2"/>
  <c r="P17" i="2"/>
  <c r="Q17" i="2"/>
  <c r="R17" i="2"/>
  <c r="S17" i="2"/>
  <c r="T17" i="2"/>
  <c r="U17" i="2"/>
  <c r="V17" i="2"/>
  <c r="W17" i="2"/>
  <c r="X17" i="2"/>
  <c r="Y17" i="2"/>
  <c r="Z17" i="2"/>
  <c r="O50" i="2"/>
  <c r="P50" i="2"/>
  <c r="Q50" i="2"/>
  <c r="R50" i="2"/>
  <c r="S50" i="2"/>
  <c r="T50" i="2"/>
  <c r="U50" i="2"/>
  <c r="V50" i="2"/>
  <c r="W50" i="2"/>
  <c r="X50" i="2"/>
  <c r="Y50" i="2"/>
  <c r="Z50" i="2"/>
  <c r="O67" i="2"/>
  <c r="P67" i="2"/>
  <c r="Q67" i="2"/>
  <c r="R67" i="2"/>
  <c r="S67" i="2"/>
  <c r="T67" i="2"/>
  <c r="U67" i="2"/>
  <c r="V67" i="2"/>
  <c r="W67" i="2"/>
  <c r="X67" i="2"/>
  <c r="Y67" i="2"/>
  <c r="Z67" i="2"/>
  <c r="O20" i="2"/>
  <c r="P20" i="2"/>
  <c r="Q20" i="2"/>
  <c r="R20" i="2"/>
  <c r="S20" i="2"/>
  <c r="T20" i="2"/>
  <c r="U20" i="2"/>
  <c r="V20" i="2"/>
  <c r="W20" i="2"/>
  <c r="X20" i="2"/>
  <c r="Y20" i="2"/>
  <c r="Z20" i="2"/>
  <c r="O15" i="2"/>
  <c r="P15" i="2"/>
  <c r="Q15" i="2"/>
  <c r="R15" i="2"/>
  <c r="S15" i="2"/>
  <c r="T15" i="2"/>
  <c r="U15" i="2"/>
  <c r="V15" i="2"/>
  <c r="W15" i="2"/>
  <c r="X15" i="2"/>
  <c r="Y15" i="2"/>
  <c r="Z15" i="2"/>
  <c r="O29" i="2"/>
  <c r="P29" i="2"/>
  <c r="Q29" i="2"/>
  <c r="R29" i="2"/>
  <c r="S29" i="2"/>
  <c r="T29" i="2"/>
  <c r="U29" i="2"/>
  <c r="V29" i="2"/>
  <c r="W29" i="2"/>
  <c r="X29" i="2"/>
  <c r="Y29" i="2"/>
  <c r="Z29" i="2"/>
  <c r="O44" i="2"/>
  <c r="P44" i="2"/>
  <c r="Q44" i="2"/>
  <c r="R44" i="2"/>
  <c r="S44" i="2"/>
  <c r="T44" i="2"/>
  <c r="U44" i="2"/>
  <c r="V44" i="2"/>
  <c r="W44" i="2"/>
  <c r="X44" i="2"/>
  <c r="Y44" i="2"/>
  <c r="Z44" i="2"/>
  <c r="O52" i="2"/>
  <c r="P52" i="2"/>
  <c r="Q52" i="2"/>
  <c r="R52" i="2"/>
  <c r="S52" i="2"/>
  <c r="T52" i="2"/>
  <c r="U52" i="2"/>
  <c r="V52" i="2"/>
  <c r="W52" i="2"/>
  <c r="X52" i="2"/>
  <c r="Y52" i="2"/>
  <c r="Z52" i="2"/>
  <c r="O60" i="2"/>
  <c r="P60" i="2"/>
  <c r="Q60" i="2"/>
  <c r="R60" i="2"/>
  <c r="S60" i="2"/>
  <c r="T60" i="2"/>
  <c r="U60" i="2"/>
  <c r="V60" i="2"/>
  <c r="W60" i="2"/>
  <c r="X60" i="2"/>
  <c r="Y60" i="2"/>
  <c r="Z60" i="2"/>
  <c r="O30" i="2"/>
  <c r="P30" i="2"/>
  <c r="Q30" i="2"/>
  <c r="R30" i="2"/>
  <c r="S30" i="2"/>
  <c r="T30" i="2"/>
  <c r="U30" i="2"/>
  <c r="V30" i="2"/>
  <c r="W30" i="2"/>
  <c r="X30" i="2"/>
  <c r="Y30" i="2"/>
  <c r="Z30" i="2"/>
  <c r="O32" i="2"/>
  <c r="P32" i="2"/>
  <c r="Q32" i="2"/>
  <c r="R32" i="2"/>
  <c r="S32" i="2"/>
  <c r="T32" i="2"/>
  <c r="U32" i="2"/>
  <c r="V32" i="2"/>
  <c r="W32" i="2"/>
  <c r="X32" i="2"/>
  <c r="Y32" i="2"/>
  <c r="Z32" i="2"/>
  <c r="O45" i="2"/>
  <c r="P45" i="2"/>
  <c r="Q45" i="2"/>
  <c r="R45" i="2"/>
  <c r="S45" i="2"/>
  <c r="T45" i="2"/>
  <c r="U45" i="2"/>
  <c r="V45" i="2"/>
  <c r="W45" i="2"/>
  <c r="X45" i="2"/>
  <c r="Y45" i="2"/>
  <c r="Z45" i="2"/>
  <c r="O26" i="2"/>
  <c r="P26" i="2"/>
  <c r="Q26" i="2"/>
  <c r="R26" i="2"/>
  <c r="S26" i="2"/>
  <c r="T26" i="2"/>
  <c r="U26" i="2"/>
  <c r="V26" i="2"/>
  <c r="W26" i="2"/>
  <c r="X26" i="2"/>
  <c r="Y26" i="2"/>
  <c r="Z26" i="2"/>
  <c r="O28" i="2"/>
  <c r="P28" i="2"/>
  <c r="Q28" i="2"/>
  <c r="R28" i="2"/>
  <c r="S28" i="2"/>
  <c r="T28" i="2"/>
  <c r="U28" i="2"/>
  <c r="V28" i="2"/>
  <c r="W28" i="2"/>
  <c r="X28" i="2"/>
  <c r="Y28" i="2"/>
  <c r="Z28" i="2"/>
  <c r="O55" i="2"/>
  <c r="P55" i="2"/>
  <c r="Q55" i="2"/>
  <c r="R55" i="2"/>
  <c r="S55" i="2"/>
  <c r="T55" i="2"/>
  <c r="U55" i="2"/>
  <c r="V55" i="2"/>
  <c r="W55" i="2"/>
  <c r="X55" i="2"/>
  <c r="Y55" i="2"/>
  <c r="Z55" i="2"/>
  <c r="O53" i="2"/>
  <c r="P53" i="2"/>
  <c r="Q53" i="2"/>
  <c r="R53" i="2"/>
  <c r="S53" i="2"/>
  <c r="T53" i="2"/>
  <c r="U53" i="2"/>
  <c r="V53" i="2"/>
  <c r="W53" i="2"/>
  <c r="X53" i="2"/>
  <c r="Y53" i="2"/>
  <c r="Z53" i="2"/>
  <c r="O37" i="2"/>
  <c r="P37" i="2"/>
  <c r="Q37" i="2"/>
  <c r="R37" i="2"/>
  <c r="S37" i="2"/>
  <c r="T37" i="2"/>
  <c r="U37" i="2"/>
  <c r="V37" i="2"/>
  <c r="W37" i="2"/>
  <c r="X37" i="2"/>
  <c r="Y37" i="2"/>
  <c r="Z37" i="2"/>
  <c r="O49" i="2"/>
  <c r="P49" i="2"/>
  <c r="Q49" i="2"/>
  <c r="R49" i="2"/>
  <c r="S49" i="2"/>
  <c r="T49" i="2"/>
  <c r="U49" i="2"/>
  <c r="V49" i="2"/>
  <c r="W49" i="2"/>
  <c r="X49" i="2"/>
  <c r="Y49" i="2"/>
  <c r="Z49" i="2"/>
  <c r="Z8" i="2"/>
  <c r="U8" i="2"/>
  <c r="T8" i="2"/>
  <c r="O8" i="2"/>
  <c r="Y8" i="2"/>
  <c r="X8" i="2"/>
  <c r="W8" i="2"/>
  <c r="V8" i="2"/>
  <c r="S8" i="2"/>
  <c r="R8" i="2"/>
  <c r="Q8" i="2"/>
  <c r="P8" i="2"/>
  <c r="C73" i="1"/>
  <c r="D73" i="1"/>
  <c r="Q73" i="1" s="1"/>
  <c r="E73" i="1"/>
  <c r="R73" i="1" s="1"/>
  <c r="F73" i="1"/>
  <c r="S73" i="1" s="1"/>
  <c r="G73" i="1"/>
  <c r="T73" i="1" s="1"/>
  <c r="H73" i="1"/>
  <c r="U73" i="1" s="1"/>
  <c r="I73" i="1"/>
  <c r="V73" i="1" s="1"/>
  <c r="J73" i="1"/>
  <c r="K73" i="1"/>
  <c r="W73" i="1" s="1"/>
  <c r="L73" i="1"/>
  <c r="X73" i="1" s="1"/>
  <c r="M73" i="1"/>
  <c r="Y73" i="1" s="1"/>
  <c r="N73" i="1"/>
  <c r="Z73" i="1" s="1"/>
  <c r="O73" i="1"/>
  <c r="AA73" i="1" s="1"/>
  <c r="P73" i="1"/>
  <c r="B73" i="1"/>
  <c r="Q9" i="1"/>
  <c r="R9" i="1"/>
  <c r="S9" i="1"/>
  <c r="T9" i="1"/>
  <c r="U9" i="1"/>
  <c r="V9" i="1"/>
  <c r="W9" i="1"/>
  <c r="X9" i="1"/>
  <c r="Y9" i="1"/>
  <c r="Z9" i="1"/>
  <c r="AA9" i="1"/>
  <c r="AB9" i="1"/>
  <c r="Q19" i="1"/>
  <c r="R19" i="1"/>
  <c r="S19" i="1"/>
  <c r="T19" i="1"/>
  <c r="U19" i="1"/>
  <c r="V19" i="1"/>
  <c r="W19" i="1"/>
  <c r="X19" i="1"/>
  <c r="Y19" i="1"/>
  <c r="Z19" i="1"/>
  <c r="AA19" i="1"/>
  <c r="AB19" i="1"/>
  <c r="Q13" i="1"/>
  <c r="R13" i="1"/>
  <c r="S13" i="1"/>
  <c r="T13" i="1"/>
  <c r="U13" i="1"/>
  <c r="V13" i="1"/>
  <c r="W13" i="1"/>
  <c r="X13" i="1"/>
  <c r="Y13" i="1"/>
  <c r="Z13" i="1"/>
  <c r="AA13" i="1"/>
  <c r="AB13" i="1"/>
  <c r="Q10" i="1"/>
  <c r="R10" i="1"/>
  <c r="S10" i="1"/>
  <c r="T10" i="1"/>
  <c r="U10" i="1"/>
  <c r="V10" i="1"/>
  <c r="W10" i="1"/>
  <c r="X10" i="1"/>
  <c r="Y10" i="1"/>
  <c r="Z10" i="1"/>
  <c r="AA10" i="1"/>
  <c r="AB10" i="1"/>
  <c r="Q14" i="1"/>
  <c r="R14" i="1"/>
  <c r="S14" i="1"/>
  <c r="T14" i="1"/>
  <c r="U14" i="1"/>
  <c r="V14" i="1"/>
  <c r="W14" i="1"/>
  <c r="X14" i="1"/>
  <c r="Y14" i="1"/>
  <c r="Z14" i="1"/>
  <c r="AA14" i="1"/>
  <c r="AB14" i="1"/>
  <c r="Q61" i="1"/>
  <c r="R61" i="1"/>
  <c r="S61" i="1"/>
  <c r="T61" i="1"/>
  <c r="U61" i="1"/>
  <c r="V61" i="1"/>
  <c r="W61" i="1"/>
  <c r="X61" i="1"/>
  <c r="Y61" i="1"/>
  <c r="Z61" i="1"/>
  <c r="AA61" i="1"/>
  <c r="AB61" i="1"/>
  <c r="Q11" i="1"/>
  <c r="R11" i="1"/>
  <c r="S11" i="1"/>
  <c r="T11" i="1"/>
  <c r="U11" i="1"/>
  <c r="V11" i="1"/>
  <c r="W11" i="1"/>
  <c r="X11" i="1"/>
  <c r="Y11" i="1"/>
  <c r="Z11" i="1"/>
  <c r="AA11" i="1"/>
  <c r="AB11" i="1"/>
  <c r="Q25" i="1"/>
  <c r="R25" i="1"/>
  <c r="S25" i="1"/>
  <c r="T25" i="1"/>
  <c r="U25" i="1"/>
  <c r="V25" i="1"/>
  <c r="W25" i="1"/>
  <c r="X25" i="1"/>
  <c r="Y25" i="1"/>
  <c r="Z25" i="1"/>
  <c r="AA25" i="1"/>
  <c r="AB25" i="1"/>
  <c r="Q35" i="1"/>
  <c r="R35" i="1"/>
  <c r="S35" i="1"/>
  <c r="T35" i="1"/>
  <c r="U35" i="1"/>
  <c r="V35" i="1"/>
  <c r="W35" i="1"/>
  <c r="X35" i="1"/>
  <c r="Y35" i="1"/>
  <c r="Z35" i="1"/>
  <c r="AA35" i="1"/>
  <c r="AB35" i="1"/>
  <c r="Q23" i="1"/>
  <c r="R23" i="1"/>
  <c r="S23" i="1"/>
  <c r="T23" i="1"/>
  <c r="U23" i="1"/>
  <c r="V23" i="1"/>
  <c r="W23" i="1"/>
  <c r="X23" i="1"/>
  <c r="Y23" i="1"/>
  <c r="Z23" i="1"/>
  <c r="AA23" i="1"/>
  <c r="AB23" i="1"/>
  <c r="Q16" i="1"/>
  <c r="R16" i="1"/>
  <c r="S16" i="1"/>
  <c r="T16" i="1"/>
  <c r="U16" i="1"/>
  <c r="V16" i="1"/>
  <c r="W16" i="1"/>
  <c r="X16" i="1"/>
  <c r="Y16" i="1"/>
  <c r="Z16" i="1"/>
  <c r="AA16" i="1"/>
  <c r="AB16" i="1"/>
  <c r="Q70" i="1"/>
  <c r="R70" i="1"/>
  <c r="S70" i="1"/>
  <c r="T70" i="1"/>
  <c r="U70" i="1"/>
  <c r="V70" i="1"/>
  <c r="W70" i="1"/>
  <c r="X70" i="1"/>
  <c r="Y70" i="1"/>
  <c r="Z70" i="1"/>
  <c r="AA70" i="1"/>
  <c r="AB70" i="1"/>
  <c r="Q48" i="1"/>
  <c r="R48" i="1"/>
  <c r="S48" i="1"/>
  <c r="T48" i="1"/>
  <c r="U48" i="1"/>
  <c r="V48" i="1"/>
  <c r="W48" i="1"/>
  <c r="X48" i="1"/>
  <c r="Y48" i="1"/>
  <c r="Z48" i="1"/>
  <c r="AA48" i="1"/>
  <c r="AB48" i="1"/>
  <c r="Q22" i="1"/>
  <c r="R22" i="1"/>
  <c r="S22" i="1"/>
  <c r="T22" i="1"/>
  <c r="U22" i="1"/>
  <c r="V22" i="1"/>
  <c r="W22" i="1"/>
  <c r="X22" i="1"/>
  <c r="Y22" i="1"/>
  <c r="Z22" i="1"/>
  <c r="AA22" i="1"/>
  <c r="AB22" i="1"/>
  <c r="Q46" i="1"/>
  <c r="R46" i="1"/>
  <c r="S46" i="1"/>
  <c r="T46" i="1"/>
  <c r="U46" i="1"/>
  <c r="V46" i="1"/>
  <c r="W46" i="1"/>
  <c r="X46" i="1"/>
  <c r="Y46" i="1"/>
  <c r="Z46" i="1"/>
  <c r="AA46" i="1"/>
  <c r="AB46" i="1"/>
  <c r="Q65" i="1"/>
  <c r="R65" i="1"/>
  <c r="S65" i="1"/>
  <c r="T65" i="1"/>
  <c r="U65" i="1"/>
  <c r="V65" i="1"/>
  <c r="W65" i="1"/>
  <c r="X65" i="1"/>
  <c r="Y65" i="1"/>
  <c r="Z65" i="1"/>
  <c r="AA65" i="1"/>
  <c r="AB65" i="1"/>
  <c r="Q34" i="1"/>
  <c r="R34" i="1"/>
  <c r="S34" i="1"/>
  <c r="T34" i="1"/>
  <c r="U34" i="1"/>
  <c r="V34" i="1"/>
  <c r="W34" i="1"/>
  <c r="X34" i="1"/>
  <c r="Y34" i="1"/>
  <c r="Z34" i="1"/>
  <c r="AA34" i="1"/>
  <c r="AB34" i="1"/>
  <c r="Q38" i="1"/>
  <c r="R38" i="1"/>
  <c r="S38" i="1"/>
  <c r="T38" i="1"/>
  <c r="U38" i="1"/>
  <c r="V38" i="1"/>
  <c r="W38" i="1"/>
  <c r="X38" i="1"/>
  <c r="Y38" i="1"/>
  <c r="Z38" i="1"/>
  <c r="AA38" i="1"/>
  <c r="AB38" i="1"/>
  <c r="Q51" i="1"/>
  <c r="R51" i="1"/>
  <c r="S51" i="1"/>
  <c r="T51" i="1"/>
  <c r="U51" i="1"/>
  <c r="V51" i="1"/>
  <c r="W51" i="1"/>
  <c r="X51" i="1"/>
  <c r="Y51" i="1"/>
  <c r="Z51" i="1"/>
  <c r="AA51" i="1"/>
  <c r="AB51" i="1"/>
  <c r="Q43" i="1"/>
  <c r="R43" i="1"/>
  <c r="S43" i="1"/>
  <c r="T43" i="1"/>
  <c r="U43" i="1"/>
  <c r="V43" i="1"/>
  <c r="W43" i="1"/>
  <c r="X43" i="1"/>
  <c r="Y43" i="1"/>
  <c r="Z43" i="1"/>
  <c r="AA43" i="1"/>
  <c r="AB43" i="1"/>
  <c r="Q24" i="1"/>
  <c r="R24" i="1"/>
  <c r="S24" i="1"/>
  <c r="T24" i="1"/>
  <c r="U24" i="1"/>
  <c r="V24" i="1"/>
  <c r="W24" i="1"/>
  <c r="X24" i="1"/>
  <c r="Y24" i="1"/>
  <c r="Z24" i="1"/>
  <c r="AA24" i="1"/>
  <c r="AB24" i="1"/>
  <c r="Q63" i="1"/>
  <c r="R63" i="1"/>
  <c r="S63" i="1"/>
  <c r="T63" i="1"/>
  <c r="U63" i="1"/>
  <c r="V63" i="1"/>
  <c r="W63" i="1"/>
  <c r="X63" i="1"/>
  <c r="Y63" i="1"/>
  <c r="Z63" i="1"/>
  <c r="AA63" i="1"/>
  <c r="AB63" i="1"/>
  <c r="Q62" i="1"/>
  <c r="R62" i="1"/>
  <c r="S62" i="1"/>
  <c r="T62" i="1"/>
  <c r="U62" i="1"/>
  <c r="V62" i="1"/>
  <c r="W62" i="1"/>
  <c r="X62" i="1"/>
  <c r="Y62" i="1"/>
  <c r="Z62" i="1"/>
  <c r="AA62" i="1"/>
  <c r="AB62" i="1"/>
  <c r="Q42" i="1"/>
  <c r="R42" i="1"/>
  <c r="S42" i="1"/>
  <c r="T42" i="1"/>
  <c r="U42" i="1"/>
  <c r="V42" i="1"/>
  <c r="W42" i="1"/>
  <c r="X42" i="1"/>
  <c r="Y42" i="1"/>
  <c r="Z42" i="1"/>
  <c r="AA42" i="1"/>
  <c r="AB42" i="1"/>
  <c r="Q64" i="1"/>
  <c r="R64" i="1"/>
  <c r="S64" i="1"/>
  <c r="T64" i="1"/>
  <c r="U64" i="1"/>
  <c r="V64" i="1"/>
  <c r="W64" i="1"/>
  <c r="X64" i="1"/>
  <c r="Y64" i="1"/>
  <c r="Z64" i="1"/>
  <c r="AA64" i="1"/>
  <c r="AB64" i="1"/>
  <c r="Q69" i="1"/>
  <c r="R69" i="1"/>
  <c r="S69" i="1"/>
  <c r="T69" i="1"/>
  <c r="U69" i="1"/>
  <c r="V69" i="1"/>
  <c r="W69" i="1"/>
  <c r="X69" i="1"/>
  <c r="Y69" i="1"/>
  <c r="Z69" i="1"/>
  <c r="AA69" i="1"/>
  <c r="AB69" i="1"/>
  <c r="Q66" i="1"/>
  <c r="R66" i="1"/>
  <c r="S66" i="1"/>
  <c r="T66" i="1"/>
  <c r="U66" i="1"/>
  <c r="V66" i="1"/>
  <c r="W66" i="1"/>
  <c r="X66" i="1"/>
  <c r="Y66" i="1"/>
  <c r="Z66" i="1"/>
  <c r="AA66" i="1"/>
  <c r="AB66" i="1"/>
  <c r="Q58" i="1"/>
  <c r="R58" i="1"/>
  <c r="S58" i="1"/>
  <c r="T58" i="1"/>
  <c r="U58" i="1"/>
  <c r="V58" i="1"/>
  <c r="W58" i="1"/>
  <c r="X58" i="1"/>
  <c r="Y58" i="1"/>
  <c r="Z58" i="1"/>
  <c r="AA58" i="1"/>
  <c r="AB58" i="1"/>
  <c r="Q40" i="1"/>
  <c r="R40" i="1"/>
  <c r="S40" i="1"/>
  <c r="T40" i="1"/>
  <c r="U40" i="1"/>
  <c r="V40" i="1"/>
  <c r="W40" i="1"/>
  <c r="X40" i="1"/>
  <c r="Y40" i="1"/>
  <c r="Z40" i="1"/>
  <c r="AA40" i="1"/>
  <c r="AB40" i="1"/>
  <c r="Q57" i="1"/>
  <c r="R57" i="1"/>
  <c r="S57" i="1"/>
  <c r="T57" i="1"/>
  <c r="U57" i="1"/>
  <c r="V57" i="1"/>
  <c r="W57" i="1"/>
  <c r="X57" i="1"/>
  <c r="Y57" i="1"/>
  <c r="Z57" i="1"/>
  <c r="AA57" i="1"/>
  <c r="AB57" i="1"/>
  <c r="Q68" i="1"/>
  <c r="R68" i="1"/>
  <c r="S68" i="1"/>
  <c r="T68" i="1"/>
  <c r="U68" i="1"/>
  <c r="V68" i="1"/>
  <c r="W68" i="1"/>
  <c r="X68" i="1"/>
  <c r="Y68" i="1"/>
  <c r="Z68" i="1"/>
  <c r="AA68" i="1"/>
  <c r="AB68" i="1"/>
  <c r="Q39" i="1"/>
  <c r="R39" i="1"/>
  <c r="S39" i="1"/>
  <c r="T39" i="1"/>
  <c r="U39" i="1"/>
  <c r="V39" i="1"/>
  <c r="W39" i="1"/>
  <c r="X39" i="1"/>
  <c r="Y39" i="1"/>
  <c r="Z39" i="1"/>
  <c r="AA39" i="1"/>
  <c r="AB39" i="1"/>
  <c r="Q21" i="1"/>
  <c r="R21" i="1"/>
  <c r="S21" i="1"/>
  <c r="T21" i="1"/>
  <c r="U21" i="1"/>
  <c r="V21" i="1"/>
  <c r="W21" i="1"/>
  <c r="X21" i="1"/>
  <c r="Y21" i="1"/>
  <c r="Z21" i="1"/>
  <c r="AA21" i="1"/>
  <c r="AB21" i="1"/>
  <c r="Q12" i="1"/>
  <c r="R12" i="1"/>
  <c r="S12" i="1"/>
  <c r="T12" i="1"/>
  <c r="U12" i="1"/>
  <c r="V12" i="1"/>
  <c r="W12" i="1"/>
  <c r="X12" i="1"/>
  <c r="Y12" i="1"/>
  <c r="Z12" i="1"/>
  <c r="AA12" i="1"/>
  <c r="AB12" i="1"/>
  <c r="Q27" i="1"/>
  <c r="R27" i="1"/>
  <c r="S27" i="1"/>
  <c r="T27" i="1"/>
  <c r="U27" i="1"/>
  <c r="V27" i="1"/>
  <c r="W27" i="1"/>
  <c r="X27" i="1"/>
  <c r="Y27" i="1"/>
  <c r="Z27" i="1"/>
  <c r="AA27" i="1"/>
  <c r="AB27" i="1"/>
  <c r="Q31" i="1"/>
  <c r="R31" i="1"/>
  <c r="S31" i="1"/>
  <c r="T31" i="1"/>
  <c r="U31" i="1"/>
  <c r="V31" i="1"/>
  <c r="W31" i="1"/>
  <c r="X31" i="1"/>
  <c r="Y31" i="1"/>
  <c r="Z31" i="1"/>
  <c r="AA31" i="1"/>
  <c r="AB31" i="1"/>
  <c r="Q33" i="1"/>
  <c r="R33" i="1"/>
  <c r="S33" i="1"/>
  <c r="T33" i="1"/>
  <c r="U33" i="1"/>
  <c r="V33" i="1"/>
  <c r="W33" i="1"/>
  <c r="X33" i="1"/>
  <c r="Y33" i="1"/>
  <c r="Z33" i="1"/>
  <c r="AA33" i="1"/>
  <c r="AB33" i="1"/>
  <c r="Q41" i="1"/>
  <c r="R41" i="1"/>
  <c r="S41" i="1"/>
  <c r="T41" i="1"/>
  <c r="U41" i="1"/>
  <c r="V41" i="1"/>
  <c r="W41" i="1"/>
  <c r="X41" i="1"/>
  <c r="Y41" i="1"/>
  <c r="Z41" i="1"/>
  <c r="AA41" i="1"/>
  <c r="AB41" i="1"/>
  <c r="Q47" i="1"/>
  <c r="R47" i="1"/>
  <c r="S47" i="1"/>
  <c r="T47" i="1"/>
  <c r="U47" i="1"/>
  <c r="V47" i="1"/>
  <c r="W47" i="1"/>
  <c r="X47" i="1"/>
  <c r="Y47" i="1"/>
  <c r="Z47" i="1"/>
  <c r="AA47" i="1"/>
  <c r="AB47" i="1"/>
  <c r="Q56" i="1"/>
  <c r="R56" i="1"/>
  <c r="S56" i="1"/>
  <c r="T56" i="1"/>
  <c r="U56" i="1"/>
  <c r="V56" i="1"/>
  <c r="W56" i="1"/>
  <c r="X56" i="1"/>
  <c r="Y56" i="1"/>
  <c r="Z56" i="1"/>
  <c r="AA56" i="1"/>
  <c r="AB56" i="1"/>
  <c r="Q59" i="1"/>
  <c r="R59" i="1"/>
  <c r="S59" i="1"/>
  <c r="T59" i="1"/>
  <c r="U59" i="1"/>
  <c r="V59" i="1"/>
  <c r="W59" i="1"/>
  <c r="X59" i="1"/>
  <c r="Y59" i="1"/>
  <c r="Z59" i="1"/>
  <c r="AA59" i="1"/>
  <c r="AB59" i="1"/>
  <c r="Q71" i="1"/>
  <c r="R71" i="1"/>
  <c r="S71" i="1"/>
  <c r="T71" i="1"/>
  <c r="U71" i="1"/>
  <c r="V71" i="1"/>
  <c r="W71" i="1"/>
  <c r="X71" i="1"/>
  <c r="Y71" i="1"/>
  <c r="Z71" i="1"/>
  <c r="AA71" i="1"/>
  <c r="AB71" i="1"/>
  <c r="Q36" i="1"/>
  <c r="R36" i="1"/>
  <c r="S36" i="1"/>
  <c r="T36" i="1"/>
  <c r="U36" i="1"/>
  <c r="V36" i="1"/>
  <c r="W36" i="1"/>
  <c r="X36" i="1"/>
  <c r="Y36" i="1"/>
  <c r="Z36" i="1"/>
  <c r="AA36" i="1"/>
  <c r="AB36" i="1"/>
  <c r="Q54" i="1"/>
  <c r="R54" i="1"/>
  <c r="S54" i="1"/>
  <c r="T54" i="1"/>
  <c r="U54" i="1"/>
  <c r="V54" i="1"/>
  <c r="W54" i="1"/>
  <c r="X54" i="1"/>
  <c r="Y54" i="1"/>
  <c r="Z54" i="1"/>
  <c r="AA54" i="1"/>
  <c r="AB54" i="1"/>
  <c r="Q18" i="1"/>
  <c r="R18" i="1"/>
  <c r="S18" i="1"/>
  <c r="T18" i="1"/>
  <c r="U18" i="1"/>
  <c r="V18" i="1"/>
  <c r="W18" i="1"/>
  <c r="X18" i="1"/>
  <c r="Y18" i="1"/>
  <c r="Z18" i="1"/>
  <c r="AA18" i="1"/>
  <c r="AB18" i="1"/>
  <c r="Q17" i="1"/>
  <c r="R17" i="1"/>
  <c r="S17" i="1"/>
  <c r="T17" i="1"/>
  <c r="U17" i="1"/>
  <c r="V17" i="1"/>
  <c r="W17" i="1"/>
  <c r="X17" i="1"/>
  <c r="Y17" i="1"/>
  <c r="Z17" i="1"/>
  <c r="AA17" i="1"/>
  <c r="AB17" i="1"/>
  <c r="Q50" i="1"/>
  <c r="R50" i="1"/>
  <c r="S50" i="1"/>
  <c r="T50" i="1"/>
  <c r="U50" i="1"/>
  <c r="V50" i="1"/>
  <c r="W50" i="1"/>
  <c r="X50" i="1"/>
  <c r="Y50" i="1"/>
  <c r="Z50" i="1"/>
  <c r="AA50" i="1"/>
  <c r="AB50" i="1"/>
  <c r="Q67" i="1"/>
  <c r="R67" i="1"/>
  <c r="S67" i="1"/>
  <c r="T67" i="1"/>
  <c r="U67" i="1"/>
  <c r="V67" i="1"/>
  <c r="W67" i="1"/>
  <c r="X67" i="1"/>
  <c r="Y67" i="1"/>
  <c r="Z67" i="1"/>
  <c r="AA67" i="1"/>
  <c r="AB67" i="1"/>
  <c r="Q20" i="1"/>
  <c r="R20" i="1"/>
  <c r="S20" i="1"/>
  <c r="T20" i="1"/>
  <c r="U20" i="1"/>
  <c r="V20" i="1"/>
  <c r="W20" i="1"/>
  <c r="X20" i="1"/>
  <c r="Y20" i="1"/>
  <c r="Z20" i="1"/>
  <c r="AA20" i="1"/>
  <c r="AB20" i="1"/>
  <c r="Q15" i="1"/>
  <c r="R15" i="1"/>
  <c r="S15" i="1"/>
  <c r="T15" i="1"/>
  <c r="U15" i="1"/>
  <c r="V15" i="1"/>
  <c r="W15" i="1"/>
  <c r="X15" i="1"/>
  <c r="Y15" i="1"/>
  <c r="Z15" i="1"/>
  <c r="AA15" i="1"/>
  <c r="AB15" i="1"/>
  <c r="Q29" i="1"/>
  <c r="R29" i="1"/>
  <c r="S29" i="1"/>
  <c r="T29" i="1"/>
  <c r="U29" i="1"/>
  <c r="V29" i="1"/>
  <c r="W29" i="1"/>
  <c r="X29" i="1"/>
  <c r="Y29" i="1"/>
  <c r="Z29" i="1"/>
  <c r="AA29" i="1"/>
  <c r="AB29" i="1"/>
  <c r="Q44" i="1"/>
  <c r="R44" i="1"/>
  <c r="S44" i="1"/>
  <c r="T44" i="1"/>
  <c r="U44" i="1"/>
  <c r="V44" i="1"/>
  <c r="W44" i="1"/>
  <c r="X44" i="1"/>
  <c r="Y44" i="1"/>
  <c r="Z44" i="1"/>
  <c r="AA44" i="1"/>
  <c r="AB44" i="1"/>
  <c r="Q52" i="1"/>
  <c r="R52" i="1"/>
  <c r="S52" i="1"/>
  <c r="T52" i="1"/>
  <c r="U52" i="1"/>
  <c r="V52" i="1"/>
  <c r="W52" i="1"/>
  <c r="X52" i="1"/>
  <c r="Y52" i="1"/>
  <c r="Z52" i="1"/>
  <c r="AA52" i="1"/>
  <c r="AB52" i="1"/>
  <c r="Q60" i="1"/>
  <c r="R60" i="1"/>
  <c r="S60" i="1"/>
  <c r="T60" i="1"/>
  <c r="U60" i="1"/>
  <c r="V60" i="1"/>
  <c r="W60" i="1"/>
  <c r="X60" i="1"/>
  <c r="Y60" i="1"/>
  <c r="Z60" i="1"/>
  <c r="AA60" i="1"/>
  <c r="AB60" i="1"/>
  <c r="Q30" i="1"/>
  <c r="R30" i="1"/>
  <c r="S30" i="1"/>
  <c r="T30" i="1"/>
  <c r="U30" i="1"/>
  <c r="V30" i="1"/>
  <c r="W30" i="1"/>
  <c r="X30" i="1"/>
  <c r="Y30" i="1"/>
  <c r="Z30" i="1"/>
  <c r="AA30" i="1"/>
  <c r="AB30" i="1"/>
  <c r="Q32" i="1"/>
  <c r="R32" i="1"/>
  <c r="S32" i="1"/>
  <c r="T32" i="1"/>
  <c r="U32" i="1"/>
  <c r="V32" i="1"/>
  <c r="W32" i="1"/>
  <c r="X32" i="1"/>
  <c r="Y32" i="1"/>
  <c r="Z32" i="1"/>
  <c r="AA32" i="1"/>
  <c r="AB32" i="1"/>
  <c r="Q45" i="1"/>
  <c r="R45" i="1"/>
  <c r="S45" i="1"/>
  <c r="T45" i="1"/>
  <c r="U45" i="1"/>
  <c r="V45" i="1"/>
  <c r="W45" i="1"/>
  <c r="X45" i="1"/>
  <c r="Y45" i="1"/>
  <c r="Z45" i="1"/>
  <c r="AA45" i="1"/>
  <c r="AB45" i="1"/>
  <c r="Q26" i="1"/>
  <c r="R26" i="1"/>
  <c r="S26" i="1"/>
  <c r="T26" i="1"/>
  <c r="U26" i="1"/>
  <c r="V26" i="1"/>
  <c r="W26" i="1"/>
  <c r="X26" i="1"/>
  <c r="Y26" i="1"/>
  <c r="Z26" i="1"/>
  <c r="AA26" i="1"/>
  <c r="AB26" i="1"/>
  <c r="Q28" i="1"/>
  <c r="R28" i="1"/>
  <c r="S28" i="1"/>
  <c r="T28" i="1"/>
  <c r="U28" i="1"/>
  <c r="V28" i="1"/>
  <c r="W28" i="1"/>
  <c r="X28" i="1"/>
  <c r="Y28" i="1"/>
  <c r="Z28" i="1"/>
  <c r="AA28" i="1"/>
  <c r="AB28" i="1"/>
  <c r="Q55" i="1"/>
  <c r="R55" i="1"/>
  <c r="S55" i="1"/>
  <c r="T55" i="1"/>
  <c r="U55" i="1"/>
  <c r="V55" i="1"/>
  <c r="W55" i="1"/>
  <c r="X55" i="1"/>
  <c r="Y55" i="1"/>
  <c r="Z55" i="1"/>
  <c r="AA55" i="1"/>
  <c r="AB55" i="1"/>
  <c r="Q53" i="1"/>
  <c r="R53" i="1"/>
  <c r="S53" i="1"/>
  <c r="T53" i="1"/>
  <c r="U53" i="1"/>
  <c r="V53" i="1"/>
  <c r="W53" i="1"/>
  <c r="X53" i="1"/>
  <c r="Y53" i="1"/>
  <c r="Z53" i="1"/>
  <c r="AA53" i="1"/>
  <c r="AB53" i="1"/>
  <c r="Q37" i="1"/>
  <c r="R37" i="1"/>
  <c r="S37" i="1"/>
  <c r="T37" i="1"/>
  <c r="U37" i="1"/>
  <c r="V37" i="1"/>
  <c r="W37" i="1"/>
  <c r="X37" i="1"/>
  <c r="Y37" i="1"/>
  <c r="Z37" i="1"/>
  <c r="AA37" i="1"/>
  <c r="AB37" i="1"/>
  <c r="Q49" i="1"/>
  <c r="R49" i="1"/>
  <c r="S49" i="1"/>
  <c r="T49" i="1"/>
  <c r="U49" i="1"/>
  <c r="V49" i="1"/>
  <c r="W49" i="1"/>
  <c r="X49" i="1"/>
  <c r="Y49" i="1"/>
  <c r="Z49" i="1"/>
  <c r="AA49" i="1"/>
  <c r="AB49" i="1"/>
  <c r="V8" i="1"/>
  <c r="W8" i="1"/>
  <c r="Q8" i="1"/>
  <c r="AB8" i="1"/>
  <c r="AA8" i="1"/>
  <c r="Z8" i="1"/>
  <c r="Y8" i="1"/>
  <c r="X8" i="1"/>
  <c r="U8" i="1"/>
  <c r="T8" i="1"/>
  <c r="S8" i="1"/>
  <c r="R8" i="1"/>
  <c r="R73" i="2" l="1"/>
  <c r="Y73" i="2"/>
  <c r="Q73" i="2"/>
  <c r="X73" i="2"/>
  <c r="P73" i="2"/>
  <c r="T73" i="2"/>
  <c r="AB73" i="1"/>
</calcChain>
</file>

<file path=xl/sharedStrings.xml><?xml version="1.0" encoding="utf-8"?>
<sst xmlns="http://schemas.openxmlformats.org/spreadsheetml/2006/main" count="325" uniqueCount="110">
  <si>
    <t>Tekjur</t>
  </si>
  <si>
    <t>Óreglulegir liðir</t>
  </si>
  <si>
    <t>Eignir</t>
  </si>
  <si>
    <t>Rekstrarniðurstaða</t>
  </si>
  <si>
    <t>Veltufé frá rekstri</t>
  </si>
  <si>
    <t>Fjárfestingarhreyfingar</t>
  </si>
  <si>
    <t>A hluti</t>
  </si>
  <si>
    <t>A og B hluti</t>
  </si>
  <si>
    <t>Íbúafjöldi</t>
  </si>
  <si>
    <t>Sveitarfélag</t>
  </si>
  <si>
    <t>Skatttekjur</t>
  </si>
  <si>
    <t>Laun og br.l</t>
  </si>
  <si>
    <t>Suldir án</t>
  </si>
  <si>
    <t>Skuldir með</t>
  </si>
  <si>
    <t>Tafla 9a. Lykiltölur, hlutfall við tekjur</t>
  </si>
  <si>
    <t>Tafla 9b. Lykiltölur, hlutfall við tekjur</t>
  </si>
  <si>
    <t>Laun,</t>
  </si>
  <si>
    <t>Fjár-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</si>
  <si>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</si>
  <si>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</si>
  <si>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</si>
  <si>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</si>
  <si>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</si>
  <si>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</si>
  <si>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</si>
  <si>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</si>
  <si>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</si>
  <si>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1000 Kópavogsbær</t>
  </si>
  <si>
    <t>1100 Seltjarnarnesbær</t>
  </si>
  <si>
    <t>1300 Garðabær</t>
  </si>
  <si>
    <t>1400 Hafnarfjarðarkaupstaður</t>
  </si>
  <si>
    <t>1604 Mosfellsbær</t>
  </si>
  <si>
    <t>1606 Kjósarhreppur</t>
  </si>
  <si>
    <t>2000 Reykjanesbær</t>
  </si>
  <si>
    <t>2300 Grindavíkurbær</t>
  </si>
  <si>
    <t>2506 Sveitarfélagið Vogar</t>
  </si>
  <si>
    <t>2510 Suðurnesjabær</t>
  </si>
  <si>
    <t>3000 Akraneskaupstaður</t>
  </si>
  <si>
    <t>3506 Skorradalshreppur</t>
  </si>
  <si>
    <t>3511 Hvalfjarðarsveit</t>
  </si>
  <si>
    <t>3609 Borgarbyggð</t>
  </si>
  <si>
    <t>3709 Grundarfjarðarbær</t>
  </si>
  <si>
    <t>3713 Eyja- og Miklaholtshreppur</t>
  </si>
  <si>
    <t>3714 Snæfellsbær</t>
  </si>
  <si>
    <t>3716 Sveitarfélagið Stykkishólmur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</si>
  <si>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</si>
  <si>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</si>
  <si>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</si>
  <si>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</si>
  <si>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</si>
  <si>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</si>
  <si>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</si>
  <si>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4901 Árneshreppur</t>
  </si>
  <si>
    <t>4902 Kaldrananeshreppur</t>
  </si>
  <si>
    <t>4911 Strandabyggð</t>
  </si>
  <si>
    <t>5508 Húnaþing vestra</t>
  </si>
  <si>
    <t>5609 Sveitarfélagið Skagaströnd</t>
  </si>
  <si>
    <t>5611 Skagabyggð</t>
  </si>
  <si>
    <t>5613 Húnabyggð</t>
  </si>
  <si>
    <t>5716 Skagafjörður</t>
  </si>
  <si>
    <t>6000 Akureyrarbær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</si>
  <si>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</si>
  <si>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</si>
  <si>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</si>
  <si>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</si>
  <si>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</si>
  <si>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</si>
  <si>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</si>
  <si>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6611 Tjörneshreppur</t>
  </si>
  <si>
    <t>6613 Þingeyjarsveit</t>
  </si>
  <si>
    <t>6710 Langanesbyggð</t>
  </si>
  <si>
    <t>7300 Fjarðabyggð</t>
  </si>
  <si>
    <t>7400 Múlaþing</t>
  </si>
  <si>
    <t>7502 Vopnafjarðarhreppur</t>
  </si>
  <si>
    <t>7505 Fljótsdalshreppur</t>
  </si>
  <si>
    <t>8000 Vestmannaeyjabær</t>
  </si>
  <si>
    <t>8200 Sveitarfélagið Árborg</t>
  </si>
  <si>
    <t>8401 Sveitarfélagið Hornafjörður</t>
  </si>
  <si>
    <t>8508 Mýrdalshreppur</t>
  </si>
  <si>
    <t>8509 Skaftárhreppur</t>
  </si>
  <si>
    <t>8610 Ásahreppur</t>
  </si>
  <si>
    <t>8613 Rangárþing eystra</t>
  </si>
  <si>
    <t>8614 Rangárþing ytra</t>
  </si>
  <si>
    <t>8710 Hrunamannahreppur</t>
  </si>
  <si>
    <t>8716 Hveragerðisbær</t>
  </si>
  <si>
    <t>8717 Sveitarfélagið Ölfus</t>
  </si>
  <si>
    <t>8719 Grímsnes- og Grafningshreppur</t>
  </si>
  <si>
    <t>8720 Skeiða- og Gnúpverjahreppur</t>
  </si>
  <si>
    <t>8721 Bláskógabyggð</t>
  </si>
  <si>
    <t>8722 Flóahreppur</t>
  </si>
  <si>
    <t>0000 Reykjavíkurborg</t>
  </si>
  <si>
    <t>A_hluti</t>
  </si>
  <si>
    <t>A_og_B_hluti</t>
  </si>
  <si>
    <t>Raðað eftir íbúafjölda</t>
  </si>
  <si>
    <t>Annar og afskr</t>
  </si>
  <si>
    <t>Fjármagnsliðir</t>
  </si>
  <si>
    <t>Tafla 10a. Lykiltölur úr rekstri</t>
  </si>
  <si>
    <t>Tafla 10b. Lykiltölur úr rekstri</t>
  </si>
  <si>
    <t>Önnur</t>
  </si>
  <si>
    <t>rekstrargj.</t>
  </si>
  <si>
    <t>Fjármagns-</t>
  </si>
  <si>
    <t>Óreglul.</t>
  </si>
  <si>
    <t>Rekstrar-</t>
  </si>
  <si>
    <t>og afskr.</t>
  </si>
  <si>
    <t>liðir</t>
  </si>
  <si>
    <t>niðurstaða</t>
  </si>
  <si>
    <t>Tafla 11a. Lykiltölur úr sjóðsstreymi og efnahag</t>
  </si>
  <si>
    <t>Tafla 11b. Lykiltölur úr sjóðsstreymi og efnahag</t>
  </si>
  <si>
    <t xml:space="preserve">Fjárfestingar- </t>
  </si>
  <si>
    <t>Kr. á íbúa, raðað eftir íbúafjölda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</si>
</sst>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Optima"/>
    </font>
    <font>
      <b/>
      <sz val="10"/>
      <name val="Optima"/>
    </font>
    <font>
      <sz val="10"/>
      <color theme="1"/>
      <name val="Optima"/>
    </font>
    <font>
      <sz val="10"/>
      <name val="Optima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3" fontId="0" fillId="2" borderId="0" xfId="0" applyNumberFormat="1" applyFill="1" applyBorder="1"/>
    <xf numFmtId="0" fontId="2" fillId="0" borderId="0" xfId="0" applyFont="1" applyFill="1" applyBorder="1"/>
    <xf numFmtId="3" fontId="0" fillId="0" borderId="0" xfId="0" applyNumberFormat="1" applyFill="1" applyBorder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/>
    <xf numFmtId="3" fontId="0" fillId="0" borderId="0" xfId="0" applyNumberFormat="1" applyFont="1" applyFill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4" fillId="0" borderId="0" xfId="0" applyFont="1"/>
    <xf numFmtId="9" fontId="0" fillId="0" borderId="0" xfId="1" applyFont="1" applyFill="1"/>
    <xf numFmtId="9" fontId="2" fillId="0" borderId="0" xfId="1" applyFont="1" applyFill="1"/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3" fontId="0" fillId="0" borderId="0" xfId="0" applyNumberFormat="1" applyFill="1"/>
    <xf numFmtId="3" fontId="2" fillId="0" borderId="0" xfId="0" applyNumberFormat="1" applyFont="1" applyFill="1"/>
    <xf numFmtId="0" fontId="0" fillId="2" borderId="0" xfId="0" applyFont="1" applyFill="1" applyBorder="1" applyAlignment="1"/>
    <xf numFmtId="3" fontId="0" fillId="2" borderId="0" xfId="0" applyNumberFormat="1" applyFont="1" applyFill="1" applyBorder="1" applyAlignment="1"/>
    <xf numFmtId="3" fontId="0" fillId="2" borderId="0" xfId="0" applyNumberFormat="1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7" xfId="0" applyFont="1" applyFill="1" applyBorder="1"/>
    <xf numFmtId="0" fontId="0" fillId="0" borderId="18" xfId="0" applyFont="1" applyFill="1" applyBorder="1"/>
    <xf numFmtId="9" fontId="0" fillId="2" borderId="17" xfId="1" applyFont="1" applyFill="1" applyBorder="1"/>
    <xf numFmtId="9" fontId="0" fillId="2" borderId="0" xfId="1" applyFont="1" applyFill="1" applyBorder="1"/>
    <xf numFmtId="9" fontId="0" fillId="2" borderId="18" xfId="1" applyFont="1" applyFill="1" applyBorder="1"/>
    <xf numFmtId="9" fontId="0" fillId="0" borderId="17" xfId="1" applyFont="1" applyFill="1" applyBorder="1"/>
    <xf numFmtId="9" fontId="0" fillId="0" borderId="0" xfId="1" applyFont="1" applyFill="1" applyBorder="1"/>
    <xf numFmtId="9" fontId="0" fillId="0" borderId="18" xfId="1" applyFont="1" applyFill="1" applyBorder="1"/>
    <xf numFmtId="9" fontId="0" fillId="0" borderId="19" xfId="1" applyFont="1" applyFill="1" applyBorder="1"/>
    <xf numFmtId="9" fontId="0" fillId="0" borderId="20" xfId="1" applyFont="1" applyFill="1" applyBorder="1"/>
    <xf numFmtId="9" fontId="0" fillId="0" borderId="21" xfId="1" applyFont="1" applyFill="1" applyBorder="1"/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3" fontId="0" fillId="2" borderId="17" xfId="0" applyNumberFormat="1" applyFill="1" applyBorder="1"/>
    <xf numFmtId="3" fontId="0" fillId="2" borderId="18" xfId="0" applyNumberFormat="1" applyFill="1" applyBorder="1"/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0" fontId="3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18" xfId="0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25" xfId="0" applyFont="1" applyBorder="1"/>
    <xf numFmtId="0" fontId="4" fillId="0" borderId="1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2C8F-2D80-43CB-8CD2-E50651619E45}">
  <dimension ref="A1:AB73"/>
  <sheetViews>
    <sheetView tabSelected="1" workbookViewId="0">
      <pane ySplit="6" topLeftCell="A7" activePane="bottomLeft" state="frozen"/>
      <selection pane="bottomLeft"/>
    </sheetView>
  </sheetViews>
  <sheetFormatPr defaultRowHeight="14.5"/>
  <cols>
    <col min="1" max="1" width="25.7265625" style="8" customWidth="1"/>
    <col min="2" max="2" width="8.7265625" style="8"/>
    <col min="3" max="9" width="12.54296875" style="7" hidden="1" customWidth="1"/>
    <col min="10" max="10" width="12" hidden="1" customWidth="1"/>
    <col min="11" max="16" width="12" style="7" hidden="1" customWidth="1"/>
    <col min="17" max="17" width="9.81640625" style="7" customWidth="1"/>
    <col min="18" max="18" width="11.81640625" style="7" customWidth="1"/>
    <col min="19" max="19" width="10.1796875" style="7" customWidth="1"/>
    <col min="20" max="20" width="9.90625" style="7" customWidth="1"/>
    <col min="21" max="21" width="9.453125" style="7" customWidth="1"/>
    <col min="22" max="22" width="10" style="7" customWidth="1"/>
    <col min="23" max="23" width="9.6328125" style="7" customWidth="1"/>
    <col min="24" max="24" width="11.6328125" style="7" customWidth="1"/>
    <col min="25" max="25" width="10.36328125" style="7" customWidth="1"/>
    <col min="26" max="26" width="9.81640625" style="7" customWidth="1"/>
    <col min="27" max="27" width="9.1796875" style="7" customWidth="1"/>
    <col min="28" max="28" width="9.54296875" style="7" customWidth="1"/>
    <col min="29" max="16384" width="8.7265625" style="7"/>
  </cols>
  <sheetData>
    <row r="1" spans="1:28" ht="15.5">
      <c r="Q1" s="11" t="s">
        <v>14</v>
      </c>
      <c r="R1"/>
      <c r="S1"/>
      <c r="T1"/>
      <c r="U1"/>
      <c r="V1"/>
      <c r="W1" s="11" t="s">
        <v>15</v>
      </c>
      <c r="X1"/>
      <c r="Y1"/>
      <c r="Z1"/>
      <c r="AA1"/>
      <c r="AB1"/>
    </row>
    <row r="2" spans="1:28" ht="15" thickBot="1">
      <c r="Q2"/>
      <c r="R2"/>
      <c r="S2"/>
      <c r="T2"/>
      <c r="U2"/>
      <c r="V2"/>
      <c r="W2"/>
      <c r="X2"/>
      <c r="Y2"/>
      <c r="Z2"/>
      <c r="AA2"/>
      <c r="AB2"/>
    </row>
    <row r="3" spans="1:28">
      <c r="A3" s="18" t="s">
        <v>93</v>
      </c>
      <c r="Q3" s="31" t="s">
        <v>6</v>
      </c>
      <c r="R3" s="32"/>
      <c r="S3" s="32"/>
      <c r="T3" s="32"/>
      <c r="U3" s="32"/>
      <c r="V3" s="33"/>
      <c r="W3" s="31" t="s">
        <v>7</v>
      </c>
      <c r="X3" s="32"/>
      <c r="Y3" s="32"/>
      <c r="Z3" s="32"/>
      <c r="AA3" s="32"/>
      <c r="AB3" s="33"/>
    </row>
    <row r="4" spans="1:28">
      <c r="Q4" s="34"/>
      <c r="R4" s="13" t="s">
        <v>16</v>
      </c>
      <c r="S4" s="13"/>
      <c r="T4" s="13" t="s">
        <v>17</v>
      </c>
      <c r="U4" s="13"/>
      <c r="V4" s="35"/>
      <c r="W4" s="34"/>
      <c r="X4" s="13" t="s">
        <v>16</v>
      </c>
      <c r="Y4" s="13"/>
      <c r="Z4" s="13" t="s">
        <v>17</v>
      </c>
      <c r="AA4" s="13"/>
      <c r="AB4" s="35"/>
    </row>
    <row r="5" spans="1:28">
      <c r="C5" t="s">
        <v>91</v>
      </c>
      <c r="D5"/>
      <c r="E5"/>
      <c r="F5"/>
      <c r="G5"/>
      <c r="H5"/>
      <c r="I5"/>
      <c r="J5" t="s">
        <v>92</v>
      </c>
      <c r="K5"/>
      <c r="L5"/>
      <c r="M5"/>
      <c r="N5"/>
      <c r="O5"/>
      <c r="P5"/>
      <c r="Q5" s="36"/>
      <c r="R5" s="14" t="s">
        <v>18</v>
      </c>
      <c r="S5" s="14" t="s">
        <v>19</v>
      </c>
      <c r="T5" s="14" t="s">
        <v>20</v>
      </c>
      <c r="U5" s="14" t="s">
        <v>21</v>
      </c>
      <c r="V5" s="37" t="s">
        <v>22</v>
      </c>
      <c r="W5" s="36"/>
      <c r="X5" s="14" t="s">
        <v>18</v>
      </c>
      <c r="Y5" s="14" t="s">
        <v>19</v>
      </c>
      <c r="Z5" s="14" t="s">
        <v>20</v>
      </c>
      <c r="AA5" s="14" t="s">
        <v>21</v>
      </c>
      <c r="AB5" s="37" t="s">
        <v>22</v>
      </c>
    </row>
    <row r="6" spans="1:28"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38" t="s">
        <v>10</v>
      </c>
      <c r="R6" s="15" t="s">
        <v>23</v>
      </c>
      <c r="S6" s="15" t="s">
        <v>24</v>
      </c>
      <c r="T6" s="15" t="s">
        <v>25</v>
      </c>
      <c r="U6" s="15" t="s">
        <v>26</v>
      </c>
      <c r="V6" s="39" t="s">
        <v>26</v>
      </c>
      <c r="W6" s="38" t="s">
        <v>10</v>
      </c>
      <c r="X6" s="15" t="s">
        <v>23</v>
      </c>
      <c r="Y6" s="15" t="s">
        <v>24</v>
      </c>
      <c r="Z6" s="15" t="s">
        <v>25</v>
      </c>
      <c r="AA6" s="15" t="s">
        <v>26</v>
      </c>
      <c r="AB6" s="39" t="s">
        <v>26</v>
      </c>
    </row>
    <row r="7" spans="1:28">
      <c r="A7" s="8" t="s">
        <v>9</v>
      </c>
      <c r="B7" s="8" t="s">
        <v>8</v>
      </c>
      <c r="C7" t="s">
        <v>0</v>
      </c>
      <c r="D7" t="s">
        <v>10</v>
      </c>
      <c r="E7" t="s">
        <v>11</v>
      </c>
      <c r="F7" t="s">
        <v>4</v>
      </c>
      <c r="G7" t="s">
        <v>5</v>
      </c>
      <c r="H7" t="s">
        <v>12</v>
      </c>
      <c r="I7" t="s">
        <v>13</v>
      </c>
      <c r="J7" t="s">
        <v>0</v>
      </c>
      <c r="K7" t="s">
        <v>10</v>
      </c>
      <c r="L7" t="s">
        <v>11</v>
      </c>
      <c r="M7" t="s">
        <v>4</v>
      </c>
      <c r="N7" t="s">
        <v>5</v>
      </c>
      <c r="O7" t="s">
        <v>12</v>
      </c>
      <c r="P7" t="s">
        <v>13</v>
      </c>
      <c r="Q7" s="40"/>
      <c r="V7" s="41"/>
      <c r="W7" s="40"/>
      <c r="AB7" s="41"/>
    </row>
    <row r="8" spans="1:28">
      <c r="A8" s="28" t="s">
        <v>90</v>
      </c>
      <c r="B8" s="29">
        <v>136894</v>
      </c>
      <c r="C8" s="30">
        <v>176407758.99999997</v>
      </c>
      <c r="D8" s="30">
        <v>148703504.89999998</v>
      </c>
      <c r="E8" s="30">
        <v>102040009.10000001</v>
      </c>
      <c r="F8" s="30">
        <v>11541483.100000001</v>
      </c>
      <c r="G8" s="30">
        <v>-22398254.600000005</v>
      </c>
      <c r="H8" s="30">
        <v>159727462.40000001</v>
      </c>
      <c r="I8" s="30">
        <v>198472694</v>
      </c>
      <c r="J8" s="30">
        <v>251624936.39999998</v>
      </c>
      <c r="K8" s="30">
        <v>147889801.89999998</v>
      </c>
      <c r="L8" s="30">
        <v>119876433.60000001</v>
      </c>
      <c r="M8" s="30">
        <v>35743964.799999997</v>
      </c>
      <c r="N8" s="30">
        <v>-51407321.20000001</v>
      </c>
      <c r="O8" s="30">
        <v>425715518</v>
      </c>
      <c r="P8" s="30">
        <v>495260509.39999998</v>
      </c>
      <c r="Q8" s="42">
        <f>D8/$C8</f>
        <v>0.84295331306827614</v>
      </c>
      <c r="R8" s="43">
        <f>E8/$C8</f>
        <v>0.57843265896258012</v>
      </c>
      <c r="S8" s="43">
        <f>F8/$C8</f>
        <v>6.5425030993109562E-2</v>
      </c>
      <c r="T8" s="43">
        <f>G8/$C8</f>
        <v>-0.1269686476772261</v>
      </c>
      <c r="U8" s="43">
        <f>H8/$C8</f>
        <v>0.90544465450638167</v>
      </c>
      <c r="V8" s="44">
        <f>I8/$C8</f>
        <v>1.1250791638932391</v>
      </c>
      <c r="W8" s="42">
        <f>K8/$J8</f>
        <v>0.58773905327453069</v>
      </c>
      <c r="X8" s="43">
        <f>L8/$J8</f>
        <v>0.4764091958256329</v>
      </c>
      <c r="Y8" s="43">
        <f>M8/$J8</f>
        <v>0.14205255373886705</v>
      </c>
      <c r="Z8" s="43">
        <f>N8/$J8</f>
        <v>-0.20430137781845065</v>
      </c>
      <c r="AA8" s="43">
        <f>O8/$J8</f>
        <v>1.6918653774570811</v>
      </c>
      <c r="AB8" s="44">
        <f>P8/$J8</f>
        <v>1.9682489203403133</v>
      </c>
    </row>
    <row r="9" spans="1:28">
      <c r="A9" s="8" t="s">
        <v>27</v>
      </c>
      <c r="B9" s="9">
        <v>39335</v>
      </c>
      <c r="C9" s="10">
        <v>49468204</v>
      </c>
      <c r="D9" s="10">
        <v>40532102</v>
      </c>
      <c r="E9" s="10">
        <v>27569877</v>
      </c>
      <c r="F9" s="10">
        <v>4047764</v>
      </c>
      <c r="G9" s="10">
        <v>-3237785</v>
      </c>
      <c r="H9" s="10">
        <v>37239943</v>
      </c>
      <c r="I9" s="10">
        <v>52000928</v>
      </c>
      <c r="J9" s="10">
        <v>51629373</v>
      </c>
      <c r="K9" s="10">
        <v>40426440</v>
      </c>
      <c r="L9" s="10">
        <v>27727453</v>
      </c>
      <c r="M9" s="10">
        <v>4932238</v>
      </c>
      <c r="N9" s="10">
        <v>-3296050</v>
      </c>
      <c r="O9" s="10">
        <v>43583989</v>
      </c>
      <c r="P9" s="10">
        <v>58344974</v>
      </c>
      <c r="Q9" s="45">
        <f>D9/$C9</f>
        <v>0.81935665180001283</v>
      </c>
      <c r="R9" s="46">
        <f>E9/$C9</f>
        <v>0.55732520630827831</v>
      </c>
      <c r="S9" s="46">
        <f>F9/$C9</f>
        <v>8.182557021880156E-2</v>
      </c>
      <c r="T9" s="46">
        <f>G9/$C9</f>
        <v>-6.5451840539834438E-2</v>
      </c>
      <c r="U9" s="46">
        <f>H9/$C9</f>
        <v>0.75280564056863675</v>
      </c>
      <c r="V9" s="47">
        <f>I9/$C9</f>
        <v>1.0511990287741193</v>
      </c>
      <c r="W9" s="45">
        <f>K9/$J9</f>
        <v>0.78301241427045798</v>
      </c>
      <c r="X9" s="46">
        <f>L9/$J9</f>
        <v>0.5370480288420314</v>
      </c>
      <c r="Y9" s="46">
        <f>M9/$J9</f>
        <v>9.5531626928725244E-2</v>
      </c>
      <c r="Z9" s="46">
        <f>N9/$J9</f>
        <v>-6.3840597095765617E-2</v>
      </c>
      <c r="AA9" s="46">
        <f>O9/$J9</f>
        <v>0.8441704105141854</v>
      </c>
      <c r="AB9" s="47">
        <f>P9/$J9</f>
        <v>1.1300732627529682</v>
      </c>
    </row>
    <row r="10" spans="1:28">
      <c r="A10" s="28" t="s">
        <v>30</v>
      </c>
      <c r="B10" s="29">
        <v>30616</v>
      </c>
      <c r="C10" s="30">
        <v>42907133</v>
      </c>
      <c r="D10" s="30">
        <v>33095037</v>
      </c>
      <c r="E10" s="30">
        <v>23355240</v>
      </c>
      <c r="F10" s="30">
        <v>959802</v>
      </c>
      <c r="G10" s="30">
        <v>-150573</v>
      </c>
      <c r="H10" s="30">
        <v>38868364</v>
      </c>
      <c r="I10" s="30">
        <v>56475973</v>
      </c>
      <c r="J10" s="30">
        <v>47284411</v>
      </c>
      <c r="K10" s="30">
        <v>33003285</v>
      </c>
      <c r="L10" s="30">
        <v>24531787</v>
      </c>
      <c r="M10" s="30">
        <v>2635010</v>
      </c>
      <c r="N10" s="30">
        <v>-1022613</v>
      </c>
      <c r="O10" s="30">
        <v>43190201</v>
      </c>
      <c r="P10" s="30">
        <v>61104928</v>
      </c>
      <c r="Q10" s="42">
        <f>D10/$C10</f>
        <v>0.77131783659374309</v>
      </c>
      <c r="R10" s="43">
        <f>E10/$C10</f>
        <v>0.54432068439529624</v>
      </c>
      <c r="S10" s="43">
        <f>F10/$C10</f>
        <v>2.2369287642686357E-2</v>
      </c>
      <c r="T10" s="43">
        <f>G10/$C10</f>
        <v>-3.5092766510407491E-3</v>
      </c>
      <c r="U10" s="43">
        <f>H10/$C10</f>
        <v>0.90587185119080316</v>
      </c>
      <c r="V10" s="44">
        <f>I10/$C10</f>
        <v>1.3162373957728659</v>
      </c>
      <c r="W10" s="42">
        <f>K10/$J10</f>
        <v>0.69797390518409963</v>
      </c>
      <c r="X10" s="43">
        <f>L10/$J10</f>
        <v>0.51881342034693001</v>
      </c>
      <c r="Y10" s="43">
        <f>M10/$J10</f>
        <v>5.5726822948053638E-2</v>
      </c>
      <c r="Z10" s="43">
        <f>N10/$J10</f>
        <v>-2.1626852875464602E-2</v>
      </c>
      <c r="AA10" s="43">
        <f>O10/$J10</f>
        <v>0.91341311198737363</v>
      </c>
      <c r="AB10" s="44">
        <f>P10/$J10</f>
        <v>1.2922848504975561</v>
      </c>
    </row>
    <row r="11" spans="1:28">
      <c r="A11" s="8" t="s">
        <v>33</v>
      </c>
      <c r="B11" s="9">
        <v>21957</v>
      </c>
      <c r="C11" s="10">
        <v>25007989</v>
      </c>
      <c r="D11" s="10">
        <v>21439595</v>
      </c>
      <c r="E11" s="10">
        <v>12616952</v>
      </c>
      <c r="F11" s="10">
        <v>3967547</v>
      </c>
      <c r="G11" s="10">
        <v>-4628870</v>
      </c>
      <c r="H11" s="10">
        <v>22172973</v>
      </c>
      <c r="I11" s="10">
        <v>30334758</v>
      </c>
      <c r="J11" s="10">
        <v>36441288</v>
      </c>
      <c r="K11" s="10">
        <v>21370226</v>
      </c>
      <c r="L11" s="10">
        <v>15431152</v>
      </c>
      <c r="M11" s="10">
        <v>8383467</v>
      </c>
      <c r="N11" s="10">
        <v>-7600870</v>
      </c>
      <c r="O11" s="10">
        <v>41240965</v>
      </c>
      <c r="P11" s="10">
        <v>52254541</v>
      </c>
      <c r="Q11" s="45">
        <f>D11/$C11</f>
        <v>0.85730983806814698</v>
      </c>
      <c r="R11" s="46">
        <f>E11/$C11</f>
        <v>0.50451685659330703</v>
      </c>
      <c r="S11" s="46">
        <f>F11/$C11</f>
        <v>0.15865118142846271</v>
      </c>
      <c r="T11" s="46">
        <f>G11/$C11</f>
        <v>-0.18509565083381954</v>
      </c>
      <c r="U11" s="46">
        <f>H11/$C11</f>
        <v>0.8866355867319039</v>
      </c>
      <c r="V11" s="47">
        <f>I11/$C11</f>
        <v>1.2130026928594699</v>
      </c>
      <c r="W11" s="45">
        <f>K11/$J11</f>
        <v>0.58642894290673808</v>
      </c>
      <c r="X11" s="46">
        <f>L11/$J11</f>
        <v>0.42345243120934695</v>
      </c>
      <c r="Y11" s="46">
        <f>M11/$J11</f>
        <v>0.23005408041559891</v>
      </c>
      <c r="Z11" s="46">
        <f>N11/$J11</f>
        <v>-0.20857852225201259</v>
      </c>
      <c r="AA11" s="46">
        <f>O11/$J11</f>
        <v>1.1317098616272838</v>
      </c>
      <c r="AB11" s="47">
        <f>P11/$J11</f>
        <v>1.4339378180046765</v>
      </c>
    </row>
    <row r="12" spans="1:28">
      <c r="A12" s="28" t="s">
        <v>60</v>
      </c>
      <c r="B12" s="29">
        <v>19812</v>
      </c>
      <c r="C12" s="30">
        <v>27681720</v>
      </c>
      <c r="D12" s="30">
        <v>23321000</v>
      </c>
      <c r="E12" s="30">
        <v>17315806</v>
      </c>
      <c r="F12" s="30">
        <v>2700290</v>
      </c>
      <c r="G12" s="30">
        <v>-1815298</v>
      </c>
      <c r="H12" s="30">
        <v>22394497</v>
      </c>
      <c r="I12" s="30">
        <v>28228024</v>
      </c>
      <c r="J12" s="30">
        <v>34404688</v>
      </c>
      <c r="K12" s="30">
        <v>23245051</v>
      </c>
      <c r="L12" s="30">
        <v>19229454</v>
      </c>
      <c r="M12" s="30">
        <v>5280737</v>
      </c>
      <c r="N12" s="30">
        <v>-4647883</v>
      </c>
      <c r="O12" s="30">
        <v>33442358</v>
      </c>
      <c r="P12" s="30">
        <v>39947383</v>
      </c>
      <c r="Q12" s="42">
        <f>D12/$C12</f>
        <v>0.84246932632798832</v>
      </c>
      <c r="R12" s="43">
        <f>E12/$C12</f>
        <v>0.62553215623884639</v>
      </c>
      <c r="S12" s="43">
        <f>F12/$C12</f>
        <v>9.7547767985515357E-2</v>
      </c>
      <c r="T12" s="43">
        <f>G12/$C12</f>
        <v>-6.5577500242036985E-2</v>
      </c>
      <c r="U12" s="43">
        <f>H12/$C12</f>
        <v>0.80899947691111684</v>
      </c>
      <c r="V12" s="44">
        <f>I12/$C12</f>
        <v>1.0197351898653697</v>
      </c>
      <c r="W12" s="42">
        <f>K12/$J12</f>
        <v>0.67563615167793412</v>
      </c>
      <c r="X12" s="43">
        <f>L12/$J12</f>
        <v>0.55891958677259335</v>
      </c>
      <c r="Y12" s="43">
        <f>M12/$J12</f>
        <v>0.15348887918995224</v>
      </c>
      <c r="Z12" s="43">
        <f>N12/$J12</f>
        <v>-0.13509446735863437</v>
      </c>
      <c r="AA12" s="43">
        <f>O12/$J12</f>
        <v>0.97202910254556008</v>
      </c>
      <c r="AB12" s="44">
        <f>P12/$J12</f>
        <v>1.1611028996978552</v>
      </c>
    </row>
    <row r="13" spans="1:28">
      <c r="A13" s="8" t="s">
        <v>29</v>
      </c>
      <c r="B13" s="9">
        <v>19088</v>
      </c>
      <c r="C13" s="10">
        <v>27021860</v>
      </c>
      <c r="D13" s="10">
        <v>20353081</v>
      </c>
      <c r="E13" s="10">
        <v>12008554</v>
      </c>
      <c r="F13" s="10">
        <v>-189160</v>
      </c>
      <c r="G13" s="10">
        <v>-4041197</v>
      </c>
      <c r="H13" s="10">
        <v>31736634</v>
      </c>
      <c r="I13" s="10">
        <v>35454594</v>
      </c>
      <c r="J13" s="10">
        <v>29145617</v>
      </c>
      <c r="K13" s="10">
        <v>20315737</v>
      </c>
      <c r="L13" s="10">
        <v>12581126</v>
      </c>
      <c r="M13" s="10">
        <v>647157</v>
      </c>
      <c r="N13" s="10">
        <v>-5486359</v>
      </c>
      <c r="O13" s="10">
        <v>32858273</v>
      </c>
      <c r="P13" s="10">
        <v>36631723</v>
      </c>
      <c r="Q13" s="45">
        <f>D13/$C13</f>
        <v>0.7532079953045423</v>
      </c>
      <c r="R13" s="46">
        <f>E13/$C13</f>
        <v>0.44440145867086872</v>
      </c>
      <c r="S13" s="46">
        <f>F13/$C13</f>
        <v>-7.0002583093835878E-3</v>
      </c>
      <c r="T13" s="46">
        <f>G13/$C13</f>
        <v>-0.14955288051969776</v>
      </c>
      <c r="U13" s="46">
        <f>H13/$C13</f>
        <v>1.1744799950854605</v>
      </c>
      <c r="V13" s="47">
        <f>I13/$C13</f>
        <v>1.3120708196993101</v>
      </c>
      <c r="W13" s="45">
        <f>K13/$J13</f>
        <v>0.69704261193029471</v>
      </c>
      <c r="X13" s="46">
        <f>L13/$J13</f>
        <v>0.43166442487733231</v>
      </c>
      <c r="Y13" s="46">
        <f>M13/$J13</f>
        <v>2.2204264881405669E-2</v>
      </c>
      <c r="Z13" s="46">
        <f>N13/$J13</f>
        <v>-0.18823959019292677</v>
      </c>
      <c r="AA13" s="46">
        <f>O13/$J13</f>
        <v>1.1273829955289676</v>
      </c>
      <c r="AB13" s="47">
        <f>P13/$J13</f>
        <v>1.2568518621513485</v>
      </c>
    </row>
    <row r="14" spans="1:28">
      <c r="A14" s="28" t="s">
        <v>31</v>
      </c>
      <c r="B14" s="29">
        <v>13403</v>
      </c>
      <c r="C14" s="30">
        <v>18559269</v>
      </c>
      <c r="D14" s="30">
        <v>15400493</v>
      </c>
      <c r="E14" s="30">
        <v>9533075</v>
      </c>
      <c r="F14" s="30">
        <v>1592605</v>
      </c>
      <c r="G14" s="30">
        <v>-1540210</v>
      </c>
      <c r="H14" s="30">
        <v>19461922</v>
      </c>
      <c r="I14" s="30">
        <v>22263610</v>
      </c>
      <c r="J14" s="30">
        <v>20304985</v>
      </c>
      <c r="K14" s="30">
        <v>15380793</v>
      </c>
      <c r="L14" s="30">
        <v>9899336</v>
      </c>
      <c r="M14" s="30">
        <v>1935433</v>
      </c>
      <c r="N14" s="30">
        <v>-2267276</v>
      </c>
      <c r="O14" s="30">
        <v>21322520</v>
      </c>
      <c r="P14" s="30">
        <v>24225792</v>
      </c>
      <c r="Q14" s="42">
        <f>D14/$C14</f>
        <v>0.82980062415173783</v>
      </c>
      <c r="R14" s="43">
        <f>E14/$C14</f>
        <v>0.5136557371952527</v>
      </c>
      <c r="S14" s="43">
        <f>F14/$C14</f>
        <v>8.5811838817574121E-2</v>
      </c>
      <c r="T14" s="43">
        <f>G14/$C14</f>
        <v>-8.2988721161377635E-2</v>
      </c>
      <c r="U14" s="43">
        <f>H14/$C14</f>
        <v>1.0486362366966069</v>
      </c>
      <c r="V14" s="44">
        <f>I14/$C14</f>
        <v>1.1995951995738625</v>
      </c>
      <c r="W14" s="42">
        <f>K14/$J14</f>
        <v>0.75748851821363083</v>
      </c>
      <c r="X14" s="43">
        <f>L14/$J14</f>
        <v>0.48753229810315052</v>
      </c>
      <c r="Y14" s="43">
        <f>M14/$J14</f>
        <v>9.5318120156207942E-2</v>
      </c>
      <c r="Z14" s="43">
        <f>N14/$J14</f>
        <v>-0.11166105269223296</v>
      </c>
      <c r="AA14" s="43">
        <f>O14/$J14</f>
        <v>1.0501125708785306</v>
      </c>
      <c r="AB14" s="44">
        <f>P14/$J14</f>
        <v>1.1930957841140981</v>
      </c>
    </row>
    <row r="15" spans="1:28">
      <c r="A15" s="8" t="s">
        <v>76</v>
      </c>
      <c r="B15" s="9">
        <v>11565</v>
      </c>
      <c r="C15" s="10">
        <v>16157034</v>
      </c>
      <c r="D15" s="10">
        <v>13315364</v>
      </c>
      <c r="E15" s="10">
        <v>10028207</v>
      </c>
      <c r="F15" s="10">
        <v>551927</v>
      </c>
      <c r="G15" s="10">
        <v>-1378767</v>
      </c>
      <c r="H15" s="10">
        <v>27962433</v>
      </c>
      <c r="I15" s="10">
        <v>31291525</v>
      </c>
      <c r="J15" s="10">
        <v>17951068</v>
      </c>
      <c r="K15" s="10">
        <v>13284528</v>
      </c>
      <c r="L15" s="10">
        <v>10344543</v>
      </c>
      <c r="M15" s="10">
        <v>1712572</v>
      </c>
      <c r="N15" s="10">
        <v>-1964448</v>
      </c>
      <c r="O15" s="10">
        <v>27724424</v>
      </c>
      <c r="P15" s="10">
        <v>31406893</v>
      </c>
      <c r="Q15" s="45">
        <f>D15/$C15</f>
        <v>0.82412180354389297</v>
      </c>
      <c r="R15" s="46">
        <f>E15/$C15</f>
        <v>0.62067128162260476</v>
      </c>
      <c r="S15" s="46">
        <f>F15/$C15</f>
        <v>3.4160168258604892E-2</v>
      </c>
      <c r="T15" s="46">
        <f>G15/$C15</f>
        <v>-8.5335402524993137E-2</v>
      </c>
      <c r="U15" s="46">
        <f>H15/$C15</f>
        <v>1.7306662225257432</v>
      </c>
      <c r="V15" s="47">
        <f>I15/$C15</f>
        <v>1.9367122084412276</v>
      </c>
      <c r="W15" s="45">
        <f>K15/$J15</f>
        <v>0.74004109393379824</v>
      </c>
      <c r="X15" s="46">
        <f>L15/$J15</f>
        <v>0.57626337329901489</v>
      </c>
      <c r="Y15" s="46">
        <f>M15/$J15</f>
        <v>9.540223456342542E-2</v>
      </c>
      <c r="Z15" s="46">
        <f>N15/$J15</f>
        <v>-0.10943348885982718</v>
      </c>
      <c r="AA15" s="46">
        <f>O15/$J15</f>
        <v>1.5444442637062039</v>
      </c>
      <c r="AB15" s="47">
        <f>P15/$J15</f>
        <v>1.7495835345284192</v>
      </c>
    </row>
    <row r="16" spans="1:28">
      <c r="A16" s="28" t="s">
        <v>37</v>
      </c>
      <c r="B16" s="29">
        <v>8071</v>
      </c>
      <c r="C16" s="30">
        <v>10343780</v>
      </c>
      <c r="D16" s="30">
        <v>9122827</v>
      </c>
      <c r="E16" s="30">
        <v>6847893</v>
      </c>
      <c r="F16" s="30">
        <v>1244186</v>
      </c>
      <c r="G16" s="30">
        <v>-3106073</v>
      </c>
      <c r="H16" s="30">
        <v>5304240</v>
      </c>
      <c r="I16" s="30">
        <v>9793940</v>
      </c>
      <c r="J16" s="30">
        <v>11699681</v>
      </c>
      <c r="K16" s="30">
        <v>9106613</v>
      </c>
      <c r="L16" s="30">
        <v>8070473</v>
      </c>
      <c r="M16" s="30">
        <v>1177363</v>
      </c>
      <c r="N16" s="30">
        <v>-3307719</v>
      </c>
      <c r="O16" s="30">
        <v>5997983</v>
      </c>
      <c r="P16" s="30">
        <v>10556261</v>
      </c>
      <c r="Q16" s="42">
        <f>D16/$C16</f>
        <v>0.88196259007828859</v>
      </c>
      <c r="R16" s="43">
        <f>E16/$C16</f>
        <v>0.66203003157453078</v>
      </c>
      <c r="S16" s="43">
        <f>F16/$C16</f>
        <v>0.12028349404182997</v>
      </c>
      <c r="T16" s="43">
        <f>G16/$C16</f>
        <v>-0.30028413210644467</v>
      </c>
      <c r="U16" s="43">
        <f>H16/$C16</f>
        <v>0.51279512905340219</v>
      </c>
      <c r="V16" s="44">
        <f>I16/$C16</f>
        <v>0.94684341701002916</v>
      </c>
      <c r="W16" s="42">
        <f>K16/$J16</f>
        <v>0.77836421352000962</v>
      </c>
      <c r="X16" s="43">
        <f>L16/$J16</f>
        <v>0.68980282453854935</v>
      </c>
      <c r="Y16" s="43">
        <f>M16/$J16</f>
        <v>0.10063205996813075</v>
      </c>
      <c r="Z16" s="43">
        <f>N16/$J16</f>
        <v>-0.28271873395522495</v>
      </c>
      <c r="AA16" s="43">
        <f>O16/$J16</f>
        <v>0.51266209736829582</v>
      </c>
      <c r="AB16" s="44">
        <f>P16/$J16</f>
        <v>0.9022691302438075</v>
      </c>
    </row>
    <row r="17" spans="1:28">
      <c r="A17" s="8" t="s">
        <v>72</v>
      </c>
      <c r="B17" s="9">
        <v>5177</v>
      </c>
      <c r="C17" s="10">
        <v>8148482</v>
      </c>
      <c r="D17" s="10">
        <v>7098358</v>
      </c>
      <c r="E17" s="10">
        <v>5068297</v>
      </c>
      <c r="F17" s="10">
        <v>482548</v>
      </c>
      <c r="G17" s="10">
        <v>-538683</v>
      </c>
      <c r="H17" s="10">
        <v>8952153</v>
      </c>
      <c r="I17" s="10">
        <v>10441222</v>
      </c>
      <c r="J17" s="10">
        <v>9622745</v>
      </c>
      <c r="K17" s="10">
        <v>7047820</v>
      </c>
      <c r="L17" s="10">
        <v>5331659</v>
      </c>
      <c r="M17" s="10">
        <v>1323397</v>
      </c>
      <c r="N17" s="10">
        <v>-1221575</v>
      </c>
      <c r="O17" s="10">
        <v>12049929</v>
      </c>
      <c r="P17" s="10">
        <v>13665821</v>
      </c>
      <c r="Q17" s="45">
        <f>D17/$C17</f>
        <v>0.87112642575635557</v>
      </c>
      <c r="R17" s="46">
        <f>E17/$C17</f>
        <v>0.62199278344113662</v>
      </c>
      <c r="S17" s="46">
        <f>F17/$C17</f>
        <v>5.9219373620755376E-2</v>
      </c>
      <c r="T17" s="46">
        <f>G17/$C17</f>
        <v>-6.6108386813642103E-2</v>
      </c>
      <c r="U17" s="46">
        <f>H17/$C17</f>
        <v>1.0986283089291968</v>
      </c>
      <c r="V17" s="47">
        <f>I17/$C17</f>
        <v>1.2813701987683104</v>
      </c>
      <c r="W17" s="45">
        <f>K17/$J17</f>
        <v>0.73241263277786117</v>
      </c>
      <c r="X17" s="46">
        <f>L17/$J17</f>
        <v>0.55406840771526211</v>
      </c>
      <c r="Y17" s="46">
        <f>M17/$J17</f>
        <v>0.13752801305656545</v>
      </c>
      <c r="Z17" s="46">
        <f>N17/$J17</f>
        <v>-0.12694662489757341</v>
      </c>
      <c r="AA17" s="46">
        <f>O17/$J17</f>
        <v>1.2522340558749088</v>
      </c>
      <c r="AB17" s="47">
        <f>P17/$J17</f>
        <v>1.4201582812388773</v>
      </c>
    </row>
    <row r="18" spans="1:28">
      <c r="A18" s="28" t="s">
        <v>71</v>
      </c>
      <c r="B18" s="29">
        <v>5163</v>
      </c>
      <c r="C18" s="30">
        <v>8496623</v>
      </c>
      <c r="D18" s="30">
        <v>7225047</v>
      </c>
      <c r="E18" s="30">
        <v>5442523</v>
      </c>
      <c r="F18" s="30">
        <v>938100</v>
      </c>
      <c r="G18" s="30">
        <v>-424554</v>
      </c>
      <c r="H18" s="30">
        <v>8205233</v>
      </c>
      <c r="I18" s="30">
        <v>11776615</v>
      </c>
      <c r="J18" s="30">
        <v>10568724</v>
      </c>
      <c r="K18" s="30">
        <v>7210195</v>
      </c>
      <c r="L18" s="30">
        <v>5851889</v>
      </c>
      <c r="M18" s="30">
        <v>1888314</v>
      </c>
      <c r="N18" s="30">
        <v>-888359</v>
      </c>
      <c r="O18" s="30">
        <v>7640995</v>
      </c>
      <c r="P18" s="30">
        <v>11407476</v>
      </c>
      <c r="Q18" s="42">
        <f>D18/$C18</f>
        <v>0.85034336582898873</v>
      </c>
      <c r="R18" s="43">
        <f>E18/$C18</f>
        <v>0.64055131079724259</v>
      </c>
      <c r="S18" s="43">
        <f>F18/$C18</f>
        <v>0.11040857055797344</v>
      </c>
      <c r="T18" s="43">
        <f>G18/$C18</f>
        <v>-4.9967381158373153E-2</v>
      </c>
      <c r="U18" s="43">
        <f>H18/$C18</f>
        <v>0.96570519840647273</v>
      </c>
      <c r="V18" s="44">
        <f>I18/$C18</f>
        <v>1.3860347811124489</v>
      </c>
      <c r="W18" s="42">
        <f>K18/$J18</f>
        <v>0.68222001066543136</v>
      </c>
      <c r="X18" s="43">
        <f>L18/$J18</f>
        <v>0.55369872465209613</v>
      </c>
      <c r="Y18" s="43">
        <f>M18/$J18</f>
        <v>0.17867000784579104</v>
      </c>
      <c r="Z18" s="43">
        <f>N18/$J18</f>
        <v>-8.4055464027634752E-2</v>
      </c>
      <c r="AA18" s="43">
        <f>O18/$J18</f>
        <v>0.72298179042238209</v>
      </c>
      <c r="AB18" s="44">
        <f>P18/$J18</f>
        <v>1.0793617091334773</v>
      </c>
    </row>
    <row r="19" spans="1:28">
      <c r="A19" s="8" t="s">
        <v>28</v>
      </c>
      <c r="B19" s="9">
        <v>4572</v>
      </c>
      <c r="C19" s="10">
        <v>5685654.5</v>
      </c>
      <c r="D19" s="10">
        <v>4927447.7</v>
      </c>
      <c r="E19" s="10">
        <v>3570956.2</v>
      </c>
      <c r="F19" s="10">
        <v>-23464.299999999988</v>
      </c>
      <c r="G19" s="10">
        <v>-473119.80000000005</v>
      </c>
      <c r="H19" s="10">
        <v>5700616</v>
      </c>
      <c r="I19" s="10">
        <v>8082982.3000000007</v>
      </c>
      <c r="J19" s="10">
        <v>6357234.6000000006</v>
      </c>
      <c r="K19" s="10">
        <v>4922325.4000000004</v>
      </c>
      <c r="L19" s="10">
        <v>3780739.6000000006</v>
      </c>
      <c r="M19" s="10">
        <v>211192.00000000006</v>
      </c>
      <c r="N19" s="10">
        <v>-680677.3</v>
      </c>
      <c r="O19" s="10">
        <v>6262757.1000000006</v>
      </c>
      <c r="P19" s="10">
        <v>8746537.8000000007</v>
      </c>
      <c r="Q19" s="45">
        <f>D19/$C19</f>
        <v>0.8666456429950149</v>
      </c>
      <c r="R19" s="46">
        <f>E19/$C19</f>
        <v>0.62806422725826905</v>
      </c>
      <c r="S19" s="46">
        <f>F19/$C19</f>
        <v>-4.1269303296568565E-3</v>
      </c>
      <c r="T19" s="46">
        <f>G19/$C19</f>
        <v>-8.3212900115545191E-2</v>
      </c>
      <c r="U19" s="46">
        <f>H19/$C19</f>
        <v>1.0026314472678564</v>
      </c>
      <c r="V19" s="47">
        <f>I19/$C19</f>
        <v>1.4216450014681687</v>
      </c>
      <c r="W19" s="45">
        <f>K19/$J19</f>
        <v>0.77428720343276303</v>
      </c>
      <c r="X19" s="46">
        <f>L19/$J19</f>
        <v>0.59471450054714048</v>
      </c>
      <c r="Y19" s="46">
        <f>M19/$J19</f>
        <v>3.3220734059428929E-2</v>
      </c>
      <c r="Z19" s="46">
        <f>N19/$J19</f>
        <v>-0.10707128851277567</v>
      </c>
      <c r="AA19" s="46">
        <f>O19/$J19</f>
        <v>0.98513858525843923</v>
      </c>
      <c r="AB19" s="47">
        <f>P19/$J19</f>
        <v>1.3758400232704957</v>
      </c>
    </row>
    <row r="20" spans="1:28">
      <c r="A20" s="28" t="s">
        <v>75</v>
      </c>
      <c r="B20" s="29">
        <v>4444</v>
      </c>
      <c r="C20" s="30">
        <v>5953653.4000000004</v>
      </c>
      <c r="D20" s="30">
        <v>5209676.5</v>
      </c>
      <c r="E20" s="30">
        <v>3514760.8000000003</v>
      </c>
      <c r="F20" s="30">
        <v>955218.60000000009</v>
      </c>
      <c r="G20" s="30">
        <v>-497878.5</v>
      </c>
      <c r="H20" s="30">
        <v>1665038.9</v>
      </c>
      <c r="I20" s="30">
        <v>6264116.3000000007</v>
      </c>
      <c r="J20" s="30">
        <v>9152250.4000000004</v>
      </c>
      <c r="K20" s="30">
        <v>5193401.9000000004</v>
      </c>
      <c r="L20" s="30">
        <v>4765394.2</v>
      </c>
      <c r="M20" s="30">
        <v>1550946.6</v>
      </c>
      <c r="N20" s="30">
        <v>-699075.60000000009</v>
      </c>
      <c r="O20" s="30">
        <v>1376618.9000000001</v>
      </c>
      <c r="P20" s="30">
        <v>6225076.1000000006</v>
      </c>
      <c r="Q20" s="42">
        <f>D20/$C20</f>
        <v>0.87503859394972505</v>
      </c>
      <c r="R20" s="43">
        <f>E20/$C20</f>
        <v>0.59035361379955376</v>
      </c>
      <c r="S20" s="43">
        <f>F20/$C20</f>
        <v>0.16044242682988566</v>
      </c>
      <c r="T20" s="43">
        <f>G20/$C20</f>
        <v>-8.3625711231359215E-2</v>
      </c>
      <c r="U20" s="43">
        <f>H20/$C20</f>
        <v>0.27966675050314482</v>
      </c>
      <c r="V20" s="44">
        <f>I20/$C20</f>
        <v>1.0521466197545193</v>
      </c>
      <c r="W20" s="42">
        <f>K20/$J20</f>
        <v>0.56744534655651468</v>
      </c>
      <c r="X20" s="43">
        <f>L20/$J20</f>
        <v>0.52068005044966859</v>
      </c>
      <c r="Y20" s="43">
        <f>M20/$J20</f>
        <v>0.16946068258796765</v>
      </c>
      <c r="Z20" s="43">
        <f>N20/$J20</f>
        <v>-7.6382918893914881E-2</v>
      </c>
      <c r="AA20" s="43">
        <f>O20/$J20</f>
        <v>0.15041315958750431</v>
      </c>
      <c r="AB20" s="44">
        <f>P20/$J20</f>
        <v>0.6801689014103024</v>
      </c>
    </row>
    <row r="21" spans="1:28">
      <c r="A21" s="8" t="s">
        <v>59</v>
      </c>
      <c r="B21" s="9">
        <v>4276</v>
      </c>
      <c r="C21" s="10">
        <v>7451727</v>
      </c>
      <c r="D21" s="10">
        <v>6392014</v>
      </c>
      <c r="E21" s="10">
        <v>4876505</v>
      </c>
      <c r="F21" s="10">
        <v>751882</v>
      </c>
      <c r="G21" s="10">
        <v>-592330</v>
      </c>
      <c r="H21" s="10">
        <v>7090366</v>
      </c>
      <c r="I21" s="10">
        <v>8872124</v>
      </c>
      <c r="J21" s="10">
        <v>8908305</v>
      </c>
      <c r="K21" s="10">
        <v>6376878</v>
      </c>
      <c r="L21" s="10">
        <v>5240668</v>
      </c>
      <c r="M21" s="10">
        <v>1226204</v>
      </c>
      <c r="N21" s="10">
        <v>-961715</v>
      </c>
      <c r="O21" s="10">
        <v>8252837</v>
      </c>
      <c r="P21" s="10">
        <v>10196322</v>
      </c>
      <c r="Q21" s="45">
        <f>D21/$C21</f>
        <v>0.8577896103815934</v>
      </c>
      <c r="R21" s="46">
        <f>E21/$C21</f>
        <v>0.65441272875401901</v>
      </c>
      <c r="S21" s="46">
        <f>F21/$C21</f>
        <v>0.10090036846492095</v>
      </c>
      <c r="T21" s="46">
        <f>G21/$C21</f>
        <v>-7.9488956050053905E-2</v>
      </c>
      <c r="U21" s="46">
        <f>H21/$C21</f>
        <v>0.95150640918541429</v>
      </c>
      <c r="V21" s="47">
        <f>I21/$C21</f>
        <v>1.1906131290102282</v>
      </c>
      <c r="W21" s="45">
        <f>K21/$J21</f>
        <v>0.7158351672961355</v>
      </c>
      <c r="X21" s="46">
        <f>L21/$J21</f>
        <v>0.58829014049249551</v>
      </c>
      <c r="Y21" s="46">
        <f>M21/$J21</f>
        <v>0.13764728531409734</v>
      </c>
      <c r="Z21" s="46">
        <f>N21/$J21</f>
        <v>-0.10795712540152139</v>
      </c>
      <c r="AA21" s="46">
        <f>O21/$J21</f>
        <v>0.92642057046767035</v>
      </c>
      <c r="AB21" s="47">
        <f>P21/$J21</f>
        <v>1.1445860912934616</v>
      </c>
    </row>
    <row r="22" spans="1:28">
      <c r="A22" s="28" t="s">
        <v>40</v>
      </c>
      <c r="B22" s="29">
        <v>4100</v>
      </c>
      <c r="C22" s="30">
        <v>5963755</v>
      </c>
      <c r="D22" s="30">
        <v>5043511</v>
      </c>
      <c r="E22" s="30">
        <v>3454502</v>
      </c>
      <c r="F22" s="30">
        <v>961404</v>
      </c>
      <c r="G22" s="30">
        <v>-303538</v>
      </c>
      <c r="H22" s="30">
        <v>2449569</v>
      </c>
      <c r="I22" s="30">
        <v>3870945</v>
      </c>
      <c r="J22" s="30">
        <v>6855100</v>
      </c>
      <c r="K22" s="30">
        <v>5017972</v>
      </c>
      <c r="L22" s="30">
        <v>3772507</v>
      </c>
      <c r="M22" s="30">
        <v>998908</v>
      </c>
      <c r="N22" s="30">
        <v>-317786</v>
      </c>
      <c r="O22" s="30">
        <v>4339688</v>
      </c>
      <c r="P22" s="30">
        <v>5761064</v>
      </c>
      <c r="Q22" s="42">
        <f>D22/$C22</f>
        <v>0.84569386234008603</v>
      </c>
      <c r="R22" s="43">
        <f>E22/$C22</f>
        <v>0.57924948291806089</v>
      </c>
      <c r="S22" s="43">
        <f>F22/$C22</f>
        <v>0.16120782963082822</v>
      </c>
      <c r="T22" s="43">
        <f>G22/$C22</f>
        <v>-5.0897127732443738E-2</v>
      </c>
      <c r="U22" s="43">
        <f>H22/$C22</f>
        <v>0.41074272836493114</v>
      </c>
      <c r="V22" s="44">
        <f>I22/$C22</f>
        <v>0.64907847488704684</v>
      </c>
      <c r="W22" s="42">
        <f>K22/$J22</f>
        <v>0.73200566001954748</v>
      </c>
      <c r="X22" s="43">
        <f>L22/$J22</f>
        <v>0.55032122069699929</v>
      </c>
      <c r="Y22" s="43">
        <f>M22/$J22</f>
        <v>0.14571749500371986</v>
      </c>
      <c r="Z22" s="43">
        <f>N22/$J22</f>
        <v>-4.635760236903911E-2</v>
      </c>
      <c r="AA22" s="43">
        <f>O22/$J22</f>
        <v>0.63305976572187128</v>
      </c>
      <c r="AB22" s="44">
        <f>P22/$J22</f>
        <v>0.84040553748304181</v>
      </c>
    </row>
    <row r="23" spans="1:28">
      <c r="A23" s="8" t="s">
        <v>36</v>
      </c>
      <c r="B23" s="9">
        <v>3897</v>
      </c>
      <c r="C23" s="10">
        <v>5983150</v>
      </c>
      <c r="D23" s="10">
        <v>5052499</v>
      </c>
      <c r="E23" s="10">
        <v>3208012</v>
      </c>
      <c r="F23" s="10">
        <v>596818</v>
      </c>
      <c r="G23" s="10">
        <v>-635788</v>
      </c>
      <c r="H23" s="10">
        <v>3503300</v>
      </c>
      <c r="I23" s="10">
        <v>4687851</v>
      </c>
      <c r="J23" s="10">
        <v>6324235</v>
      </c>
      <c r="K23" s="10">
        <v>5044223</v>
      </c>
      <c r="L23" s="10">
        <v>3330529</v>
      </c>
      <c r="M23" s="10">
        <v>702621</v>
      </c>
      <c r="N23" s="10">
        <v>-711263</v>
      </c>
      <c r="O23" s="10">
        <v>4657842</v>
      </c>
      <c r="P23" s="10">
        <v>6063812</v>
      </c>
      <c r="Q23" s="45">
        <f>D23/$C23</f>
        <v>0.84445467688424991</v>
      </c>
      <c r="R23" s="46">
        <f>E23/$C23</f>
        <v>0.53617442317174069</v>
      </c>
      <c r="S23" s="46">
        <f>F23/$C23</f>
        <v>9.9749797347551045E-2</v>
      </c>
      <c r="T23" s="46">
        <f>G23/$C23</f>
        <v>-0.10626308884116227</v>
      </c>
      <c r="U23" s="46">
        <f>H23/$C23</f>
        <v>0.58552769026348994</v>
      </c>
      <c r="V23" s="47">
        <f>I23/$C23</f>
        <v>0.78350885403173909</v>
      </c>
      <c r="W23" s="45">
        <f>K23/$J23</f>
        <v>0.79760208151657863</v>
      </c>
      <c r="X23" s="46">
        <f>L23/$J23</f>
        <v>0.52662954491729042</v>
      </c>
      <c r="Y23" s="46">
        <f>M23/$J23</f>
        <v>0.11109976147312679</v>
      </c>
      <c r="Z23" s="46">
        <f>N23/$J23</f>
        <v>-0.11246625085879952</v>
      </c>
      <c r="AA23" s="46">
        <f>O23/$J23</f>
        <v>0.73650678698688454</v>
      </c>
      <c r="AB23" s="47">
        <f>P23/$J23</f>
        <v>0.95882142267009374</v>
      </c>
    </row>
    <row r="24" spans="1:28">
      <c r="A24" s="28" t="s">
        <v>47</v>
      </c>
      <c r="B24" s="29">
        <v>3797</v>
      </c>
      <c r="C24" s="30">
        <v>6016110</v>
      </c>
      <c r="D24" s="30">
        <v>5036690</v>
      </c>
      <c r="E24" s="30">
        <v>3502718</v>
      </c>
      <c r="F24" s="30">
        <v>681323</v>
      </c>
      <c r="G24" s="30">
        <v>-293632</v>
      </c>
      <c r="H24" s="30">
        <v>5072002</v>
      </c>
      <c r="I24" s="30">
        <v>7328861</v>
      </c>
      <c r="J24" s="30">
        <v>7348936</v>
      </c>
      <c r="K24" s="30">
        <v>5025146</v>
      </c>
      <c r="L24" s="30">
        <v>3844216</v>
      </c>
      <c r="M24" s="30">
        <v>1059323</v>
      </c>
      <c r="N24" s="30">
        <v>-658938</v>
      </c>
      <c r="O24" s="30">
        <v>7472090</v>
      </c>
      <c r="P24" s="30">
        <v>9811042</v>
      </c>
      <c r="Q24" s="42">
        <f>D24/$C24</f>
        <v>0.83720045012474842</v>
      </c>
      <c r="R24" s="43">
        <f>E24/$C24</f>
        <v>0.58222306440540483</v>
      </c>
      <c r="S24" s="43">
        <f>F24/$C24</f>
        <v>0.11324975773381803</v>
      </c>
      <c r="T24" s="43">
        <f>G24/$C24</f>
        <v>-4.8807618211768072E-2</v>
      </c>
      <c r="U24" s="43">
        <f>H24/$C24</f>
        <v>0.84307002365315797</v>
      </c>
      <c r="V24" s="44">
        <f>I24/$C24</f>
        <v>1.2182059503566258</v>
      </c>
      <c r="W24" s="42">
        <f>K24/$J24</f>
        <v>0.6837923204120977</v>
      </c>
      <c r="X24" s="43">
        <f>L24/$J24</f>
        <v>0.52309830974170957</v>
      </c>
      <c r="Y24" s="43">
        <f>M24/$J24</f>
        <v>0.1441464451452564</v>
      </c>
      <c r="Z24" s="43">
        <f>N24/$J24</f>
        <v>-8.9664408562001363E-2</v>
      </c>
      <c r="AA24" s="43">
        <f>O24/$J24</f>
        <v>1.0167580721889535</v>
      </c>
      <c r="AB24" s="44">
        <f>P24/$J24</f>
        <v>1.3350289075860777</v>
      </c>
    </row>
    <row r="25" spans="1:28">
      <c r="A25" s="8" t="s">
        <v>34</v>
      </c>
      <c r="B25" s="9">
        <v>3579</v>
      </c>
      <c r="C25" s="10">
        <v>5191633</v>
      </c>
      <c r="D25" s="10">
        <v>4480799</v>
      </c>
      <c r="E25" s="10">
        <v>2867329</v>
      </c>
      <c r="F25" s="10">
        <v>1811220</v>
      </c>
      <c r="G25" s="10">
        <v>-1020146</v>
      </c>
      <c r="H25" s="10">
        <v>1457140</v>
      </c>
      <c r="I25" s="10">
        <v>2315678</v>
      </c>
      <c r="J25" s="10">
        <v>5640203</v>
      </c>
      <c r="K25" s="10">
        <v>4477616</v>
      </c>
      <c r="L25" s="10">
        <v>2990517</v>
      </c>
      <c r="M25" s="10">
        <v>1949679</v>
      </c>
      <c r="N25" s="10">
        <v>-1313946</v>
      </c>
      <c r="O25" s="10">
        <v>1677987</v>
      </c>
      <c r="P25" s="10">
        <v>2635523</v>
      </c>
      <c r="Q25" s="45">
        <f>D25/$C25</f>
        <v>0.86308084566070065</v>
      </c>
      <c r="R25" s="46">
        <f>E25/$C25</f>
        <v>0.55229809194910351</v>
      </c>
      <c r="S25" s="46">
        <f>F25/$C25</f>
        <v>0.34887288835709301</v>
      </c>
      <c r="T25" s="46">
        <f>G25/$C25</f>
        <v>-0.19649809607112059</v>
      </c>
      <c r="U25" s="46">
        <f>H25/$C25</f>
        <v>0.2806708409473474</v>
      </c>
      <c r="V25" s="47">
        <f>I25/$C25</f>
        <v>0.44604038844810484</v>
      </c>
      <c r="W25" s="45">
        <f>K25/$J25</f>
        <v>0.79387497223060943</v>
      </c>
      <c r="X25" s="46">
        <f>L25/$J25</f>
        <v>0.53021442667932339</v>
      </c>
      <c r="Y25" s="46">
        <f>M25/$J25</f>
        <v>0.34567532409737733</v>
      </c>
      <c r="Z25" s="46">
        <f>N25/$J25</f>
        <v>-0.23296076400087018</v>
      </c>
      <c r="AA25" s="46">
        <f>O25/$J25</f>
        <v>0.29750471747204843</v>
      </c>
      <c r="AB25" s="47">
        <f>P25/$J25</f>
        <v>0.46727449348897548</v>
      </c>
    </row>
    <row r="26" spans="1:28">
      <c r="A26" s="28" t="s">
        <v>84</v>
      </c>
      <c r="B26" s="29">
        <v>3265</v>
      </c>
      <c r="C26" s="30">
        <v>4953131</v>
      </c>
      <c r="D26" s="30">
        <v>3662412</v>
      </c>
      <c r="E26" s="30">
        <v>2693392</v>
      </c>
      <c r="F26" s="30">
        <v>650351</v>
      </c>
      <c r="G26" s="30">
        <v>-609604</v>
      </c>
      <c r="H26" s="30">
        <v>5388285</v>
      </c>
      <c r="I26" s="30">
        <v>6410017</v>
      </c>
      <c r="J26" s="30">
        <v>5066537</v>
      </c>
      <c r="K26" s="30">
        <v>3657695</v>
      </c>
      <c r="L26" s="30">
        <v>2695919</v>
      </c>
      <c r="M26" s="30">
        <v>650266</v>
      </c>
      <c r="N26" s="30">
        <v>-842344</v>
      </c>
      <c r="O26" s="30">
        <v>5611990</v>
      </c>
      <c r="P26" s="30">
        <v>6633722</v>
      </c>
      <c r="Q26" s="42">
        <f>D26/$C26</f>
        <v>0.73941351440129488</v>
      </c>
      <c r="R26" s="43">
        <f>E26/$C26</f>
        <v>0.54377564413297363</v>
      </c>
      <c r="S26" s="43">
        <f>F26/$C26</f>
        <v>0.13130098921268182</v>
      </c>
      <c r="T26" s="43">
        <f>G26/$C26</f>
        <v>-0.1230744755186164</v>
      </c>
      <c r="U26" s="43">
        <f>H26/$C26</f>
        <v>1.0878543289083209</v>
      </c>
      <c r="V26" s="44">
        <f>I26/$C26</f>
        <v>1.294134356632199</v>
      </c>
      <c r="W26" s="42">
        <f>K26/$J26</f>
        <v>0.72193196260088499</v>
      </c>
      <c r="X26" s="43">
        <f>L26/$J26</f>
        <v>0.53210289394906229</v>
      </c>
      <c r="Y26" s="43">
        <f>M26/$J26</f>
        <v>0.12834525830957122</v>
      </c>
      <c r="Z26" s="43">
        <f>N26/$J26</f>
        <v>-0.16625636011342659</v>
      </c>
      <c r="AA26" s="43">
        <f>O26/$J26</f>
        <v>1.1076579525620753</v>
      </c>
      <c r="AB26" s="44">
        <f>P26/$J26</f>
        <v>1.3093207451164375</v>
      </c>
    </row>
    <row r="27" spans="1:28">
      <c r="A27" s="8" t="s">
        <v>61</v>
      </c>
      <c r="B27" s="9">
        <v>3081</v>
      </c>
      <c r="C27" s="10">
        <v>5283675</v>
      </c>
      <c r="D27" s="10">
        <v>3921480</v>
      </c>
      <c r="E27" s="10">
        <v>3351344</v>
      </c>
      <c r="F27" s="10">
        <v>748464</v>
      </c>
      <c r="G27" s="10">
        <v>-255276</v>
      </c>
      <c r="H27" s="10">
        <v>3009316</v>
      </c>
      <c r="I27" s="10">
        <v>5474616</v>
      </c>
      <c r="J27" s="10">
        <v>6508851</v>
      </c>
      <c r="K27" s="10">
        <v>3908226</v>
      </c>
      <c r="L27" s="10">
        <v>3762906</v>
      </c>
      <c r="M27" s="10">
        <v>1015335</v>
      </c>
      <c r="N27" s="10">
        <v>-259896</v>
      </c>
      <c r="O27" s="10">
        <v>5304014</v>
      </c>
      <c r="P27" s="10">
        <v>7854125</v>
      </c>
      <c r="Q27" s="45">
        <f>D27/$C27</f>
        <v>0.74218796576246648</v>
      </c>
      <c r="R27" s="46">
        <f>E27/$C27</f>
        <v>0.6342827672027519</v>
      </c>
      <c r="S27" s="46">
        <f>F27/$C27</f>
        <v>0.14165594969410494</v>
      </c>
      <c r="T27" s="46">
        <f>G27/$C27</f>
        <v>-4.8314099561384834E-2</v>
      </c>
      <c r="U27" s="46">
        <f>H27/$C27</f>
        <v>0.56954979252130378</v>
      </c>
      <c r="V27" s="47">
        <f>I27/$C27</f>
        <v>1.0361379153714034</v>
      </c>
      <c r="W27" s="45">
        <f>K27/$J27</f>
        <v>0.60044791315702262</v>
      </c>
      <c r="X27" s="46">
        <f>L27/$J27</f>
        <v>0.57812139193230883</v>
      </c>
      <c r="Y27" s="46">
        <f>M27/$J27</f>
        <v>0.15599297018782579</v>
      </c>
      <c r="Z27" s="46">
        <f>N27/$J27</f>
        <v>-3.9929628132522932E-2</v>
      </c>
      <c r="AA27" s="46">
        <f>O27/$J27</f>
        <v>0.81489252096875475</v>
      </c>
      <c r="AB27" s="47">
        <f>P27/$J27</f>
        <v>1.2066837910408457</v>
      </c>
    </row>
    <row r="28" spans="1:28">
      <c r="A28" s="28" t="s">
        <v>85</v>
      </c>
      <c r="B28" s="29">
        <v>2631</v>
      </c>
      <c r="C28" s="30">
        <v>4112244</v>
      </c>
      <c r="D28" s="30">
        <v>3368172</v>
      </c>
      <c r="E28" s="30">
        <v>1659006</v>
      </c>
      <c r="F28" s="30">
        <v>673421</v>
      </c>
      <c r="G28" s="30">
        <v>-457316</v>
      </c>
      <c r="H28" s="30">
        <v>1797031</v>
      </c>
      <c r="I28" s="30">
        <v>2482269</v>
      </c>
      <c r="J28" s="30">
        <v>4837612</v>
      </c>
      <c r="K28" s="30">
        <v>3357117</v>
      </c>
      <c r="L28" s="30">
        <v>1774462</v>
      </c>
      <c r="M28" s="30">
        <v>1111979</v>
      </c>
      <c r="N28" s="30">
        <v>-1262672</v>
      </c>
      <c r="O28" s="30">
        <v>3096727</v>
      </c>
      <c r="P28" s="30">
        <v>3807899</v>
      </c>
      <c r="Q28" s="42">
        <f>D28/$C28</f>
        <v>0.81905937488145164</v>
      </c>
      <c r="R28" s="43">
        <f>E28/$C28</f>
        <v>0.40343082754817078</v>
      </c>
      <c r="S28" s="43">
        <f>F28/$C28</f>
        <v>0.1637599811684326</v>
      </c>
      <c r="T28" s="43">
        <f>G28/$C28</f>
        <v>-0.11120838160381534</v>
      </c>
      <c r="U28" s="43">
        <f>H28/$C28</f>
        <v>0.436995226936923</v>
      </c>
      <c r="V28" s="44">
        <f>I28/$C28</f>
        <v>0.60362882163607023</v>
      </c>
      <c r="W28" s="42">
        <f>K28/$J28</f>
        <v>0.69396160750386759</v>
      </c>
      <c r="X28" s="43">
        <f>L28/$J28</f>
        <v>0.36680535768474198</v>
      </c>
      <c r="Y28" s="43">
        <f>M28/$J28</f>
        <v>0.22986113809871481</v>
      </c>
      <c r="Z28" s="43">
        <f>N28/$J28</f>
        <v>-0.26101142464505217</v>
      </c>
      <c r="AA28" s="43">
        <f>O28/$J28</f>
        <v>0.64013546353035344</v>
      </c>
      <c r="AB28" s="44">
        <f>P28/$J28</f>
        <v>0.78714435965513563</v>
      </c>
    </row>
    <row r="29" spans="1:28">
      <c r="A29" s="8" t="s">
        <v>77</v>
      </c>
      <c r="B29" s="9">
        <v>2487</v>
      </c>
      <c r="C29" s="10">
        <v>3704126</v>
      </c>
      <c r="D29" s="10">
        <v>3349397</v>
      </c>
      <c r="E29" s="10">
        <v>2011354</v>
      </c>
      <c r="F29" s="10">
        <v>597886</v>
      </c>
      <c r="G29" s="10">
        <v>-466281</v>
      </c>
      <c r="H29" s="10">
        <v>1287387</v>
      </c>
      <c r="I29" s="10">
        <v>1946417</v>
      </c>
      <c r="J29" s="10">
        <v>4169500</v>
      </c>
      <c r="K29" s="10">
        <v>3342028</v>
      </c>
      <c r="L29" s="10">
        <v>2079353</v>
      </c>
      <c r="M29" s="10">
        <v>816305</v>
      </c>
      <c r="N29" s="10">
        <v>-464156</v>
      </c>
      <c r="O29" s="10">
        <v>1574409</v>
      </c>
      <c r="P29" s="10">
        <v>2345255</v>
      </c>
      <c r="Q29" s="45">
        <f>D29/$C29</f>
        <v>0.90423408922914605</v>
      </c>
      <c r="R29" s="46">
        <f>E29/$C29</f>
        <v>0.54300366672192035</v>
      </c>
      <c r="S29" s="46">
        <f>F29/$C29</f>
        <v>0.16141081593876666</v>
      </c>
      <c r="T29" s="46">
        <f>G29/$C29</f>
        <v>-0.12588151698943287</v>
      </c>
      <c r="U29" s="46">
        <f>H29/$C29</f>
        <v>0.34755486179465817</v>
      </c>
      <c r="V29" s="47">
        <f>I29/$C29</f>
        <v>0.52547267560552746</v>
      </c>
      <c r="W29" s="45">
        <f>K29/$J29</f>
        <v>0.80154167166326895</v>
      </c>
      <c r="X29" s="46">
        <f>L29/$J29</f>
        <v>0.49870560019186955</v>
      </c>
      <c r="Y29" s="46">
        <f>M29/$J29</f>
        <v>0.19578006955270416</v>
      </c>
      <c r="Z29" s="46">
        <f>N29/$J29</f>
        <v>-0.11132174121597314</v>
      </c>
      <c r="AA29" s="46">
        <f>O29/$J29</f>
        <v>0.37760139105408325</v>
      </c>
      <c r="AB29" s="47">
        <f>P29/$J29</f>
        <v>0.56247871447415754</v>
      </c>
    </row>
    <row r="30" spans="1:28">
      <c r="A30" s="28" t="s">
        <v>81</v>
      </c>
      <c r="B30" s="29">
        <v>2007</v>
      </c>
      <c r="C30" s="30">
        <v>2988990</v>
      </c>
      <c r="D30" s="30">
        <v>2553200</v>
      </c>
      <c r="E30" s="30">
        <v>1497362</v>
      </c>
      <c r="F30" s="30">
        <v>487958</v>
      </c>
      <c r="G30" s="30">
        <v>-958666</v>
      </c>
      <c r="H30" s="30">
        <v>2114871</v>
      </c>
      <c r="I30" s="30">
        <v>2369466</v>
      </c>
      <c r="J30" s="30">
        <v>3194731</v>
      </c>
      <c r="K30" s="30">
        <v>2548680</v>
      </c>
      <c r="L30" s="30">
        <v>1544462</v>
      </c>
      <c r="M30" s="30">
        <v>587256</v>
      </c>
      <c r="N30" s="30">
        <v>-977627</v>
      </c>
      <c r="O30" s="30">
        <v>2137781</v>
      </c>
      <c r="P30" s="30">
        <v>2392376</v>
      </c>
      <c r="Q30" s="42">
        <f>D30/$C30</f>
        <v>0.85420158648908162</v>
      </c>
      <c r="R30" s="43">
        <f>E30/$C30</f>
        <v>0.5009591868825255</v>
      </c>
      <c r="S30" s="43">
        <f>F30/$C30</f>
        <v>0.1632518007755128</v>
      </c>
      <c r="T30" s="43">
        <f>G30/$C30</f>
        <v>-0.32073242131957619</v>
      </c>
      <c r="U30" s="43">
        <f>H30/$C30</f>
        <v>0.70755372216032841</v>
      </c>
      <c r="V30" s="44">
        <f>I30/$C30</f>
        <v>0.79273132395892931</v>
      </c>
      <c r="W30" s="42">
        <f>K30/$J30</f>
        <v>0.79777608819021073</v>
      </c>
      <c r="X30" s="43">
        <f>L30/$J30</f>
        <v>0.48344038981685783</v>
      </c>
      <c r="Y30" s="43">
        <f>M30/$J30</f>
        <v>0.18382017140097243</v>
      </c>
      <c r="Z30" s="43">
        <f>N30/$J30</f>
        <v>-0.30601230588741274</v>
      </c>
      <c r="AA30" s="43">
        <f>O30/$J30</f>
        <v>0.66915837358450525</v>
      </c>
      <c r="AB30" s="44">
        <f>P30/$J30</f>
        <v>0.74885052919948503</v>
      </c>
    </row>
    <row r="31" spans="1:28">
      <c r="A31" s="8" t="s">
        <v>62</v>
      </c>
      <c r="B31" s="9">
        <v>1973</v>
      </c>
      <c r="C31" s="10">
        <v>3364886</v>
      </c>
      <c r="D31" s="10">
        <v>2941351</v>
      </c>
      <c r="E31" s="10">
        <v>2121278</v>
      </c>
      <c r="F31" s="10">
        <v>511293</v>
      </c>
      <c r="G31" s="10">
        <v>-181286</v>
      </c>
      <c r="H31" s="10">
        <v>804567</v>
      </c>
      <c r="I31" s="10">
        <v>2592865</v>
      </c>
      <c r="J31" s="10">
        <v>4114132</v>
      </c>
      <c r="K31" s="10">
        <v>2932676</v>
      </c>
      <c r="L31" s="10">
        <v>2575211</v>
      </c>
      <c r="M31" s="10">
        <v>593825</v>
      </c>
      <c r="N31" s="10">
        <v>-289569</v>
      </c>
      <c r="O31" s="10">
        <v>671640</v>
      </c>
      <c r="P31" s="10">
        <v>2511551</v>
      </c>
      <c r="Q31" s="45">
        <f>D31/$C31</f>
        <v>0.87413095124173601</v>
      </c>
      <c r="R31" s="46">
        <f>E31/$C31</f>
        <v>0.63041600815005328</v>
      </c>
      <c r="S31" s="46">
        <f>F31/$C31</f>
        <v>0.15194957570627951</v>
      </c>
      <c r="T31" s="46">
        <f>G31/$C31</f>
        <v>-5.387582224182335E-2</v>
      </c>
      <c r="U31" s="46">
        <f>H31/$C31</f>
        <v>0.239106763200893</v>
      </c>
      <c r="V31" s="47">
        <f>I31/$C31</f>
        <v>0.77056548126741886</v>
      </c>
      <c r="W31" s="45">
        <f>K31/$J31</f>
        <v>0.71282982655879779</v>
      </c>
      <c r="X31" s="46">
        <f>L31/$J31</f>
        <v>0.62594272619352032</v>
      </c>
      <c r="Y31" s="46">
        <f>M31/$J31</f>
        <v>0.14433785790052434</v>
      </c>
      <c r="Z31" s="46">
        <f>N31/$J31</f>
        <v>-7.0383983790505505E-2</v>
      </c>
      <c r="AA31" s="46">
        <f>O31/$J31</f>
        <v>0.16325193260692655</v>
      </c>
      <c r="AB31" s="47">
        <f>P31/$J31</f>
        <v>0.61046923141989606</v>
      </c>
    </row>
    <row r="32" spans="1:28">
      <c r="A32" s="28" t="s">
        <v>82</v>
      </c>
      <c r="B32" s="29">
        <v>1867</v>
      </c>
      <c r="C32" s="30">
        <v>3070287</v>
      </c>
      <c r="D32" s="30">
        <v>2466273</v>
      </c>
      <c r="E32" s="30">
        <v>1553446</v>
      </c>
      <c r="F32" s="30">
        <v>458335</v>
      </c>
      <c r="G32" s="30">
        <v>-466450</v>
      </c>
      <c r="H32" s="30">
        <v>2000976</v>
      </c>
      <c r="I32" s="30">
        <v>2136797</v>
      </c>
      <c r="J32" s="30">
        <v>3342442</v>
      </c>
      <c r="K32" s="30">
        <v>2464417</v>
      </c>
      <c r="L32" s="30">
        <v>1611753</v>
      </c>
      <c r="M32" s="30">
        <v>577614</v>
      </c>
      <c r="N32" s="30">
        <v>-557929</v>
      </c>
      <c r="O32" s="30">
        <v>2590903</v>
      </c>
      <c r="P32" s="30">
        <v>2726724</v>
      </c>
      <c r="Q32" s="42">
        <f>D32/$C32</f>
        <v>0.80327115999253484</v>
      </c>
      <c r="R32" s="43">
        <f>E32/$C32</f>
        <v>0.5059611691024325</v>
      </c>
      <c r="S32" s="43">
        <f>F32/$C32</f>
        <v>0.14928083270391335</v>
      </c>
      <c r="T32" s="43">
        <f>G32/$C32</f>
        <v>-0.15192390809067685</v>
      </c>
      <c r="U32" s="43">
        <f>H32/$C32</f>
        <v>0.65172278682742035</v>
      </c>
      <c r="V32" s="44">
        <f>I32/$C32</f>
        <v>0.69596001937278174</v>
      </c>
      <c r="W32" s="42">
        <f>K32/$J32</f>
        <v>0.73731032580370881</v>
      </c>
      <c r="X32" s="43">
        <f>L32/$J32</f>
        <v>0.48220821782397422</v>
      </c>
      <c r="Y32" s="43">
        <f>M32/$J32</f>
        <v>0.17281197399984802</v>
      </c>
      <c r="Z32" s="43">
        <f>N32/$J32</f>
        <v>-0.16692256739234368</v>
      </c>
      <c r="AA32" s="43">
        <f>O32/$J32</f>
        <v>0.77515271768365768</v>
      </c>
      <c r="AB32" s="44">
        <f>P32/$J32</f>
        <v>0.81578797777194034</v>
      </c>
    </row>
    <row r="33" spans="1:28">
      <c r="A33" s="8" t="s">
        <v>63</v>
      </c>
      <c r="B33" s="9">
        <v>1866</v>
      </c>
      <c r="C33" s="10">
        <v>3048124</v>
      </c>
      <c r="D33" s="10">
        <v>2691916</v>
      </c>
      <c r="E33" s="10">
        <v>1803887</v>
      </c>
      <c r="F33" s="10">
        <v>458441</v>
      </c>
      <c r="G33" s="10">
        <v>-123489</v>
      </c>
      <c r="H33" s="10">
        <v>1283063</v>
      </c>
      <c r="I33" s="10">
        <v>2059118</v>
      </c>
      <c r="J33" s="10">
        <v>3486406</v>
      </c>
      <c r="K33" s="10">
        <v>2682632</v>
      </c>
      <c r="L33" s="10">
        <v>1915160</v>
      </c>
      <c r="M33" s="10">
        <v>609716</v>
      </c>
      <c r="N33" s="10">
        <v>-174534</v>
      </c>
      <c r="O33" s="10">
        <v>1324693</v>
      </c>
      <c r="P33" s="10">
        <v>2162646</v>
      </c>
      <c r="Q33" s="45">
        <f>D33/$C33</f>
        <v>0.88313861247114622</v>
      </c>
      <c r="R33" s="46">
        <f>E33/$C33</f>
        <v>0.59180236762021488</v>
      </c>
      <c r="S33" s="46">
        <f>F33/$C33</f>
        <v>0.15040103355375306</v>
      </c>
      <c r="T33" s="46">
        <f>G33/$C33</f>
        <v>-4.0513115608157672E-2</v>
      </c>
      <c r="U33" s="46">
        <f>H33/$C33</f>
        <v>0.42093530315695821</v>
      </c>
      <c r="V33" s="47">
        <f>I33/$C33</f>
        <v>0.67553616585152043</v>
      </c>
      <c r="W33" s="45">
        <f>K33/$J33</f>
        <v>0.76945484834525868</v>
      </c>
      <c r="X33" s="46">
        <f>L33/$J33</f>
        <v>0.54932213861495194</v>
      </c>
      <c r="Y33" s="46">
        <f>M33/$J33</f>
        <v>0.17488382018617454</v>
      </c>
      <c r="Z33" s="46">
        <f>N33/$J33</f>
        <v>-5.0061295213466243E-2</v>
      </c>
      <c r="AA33" s="46">
        <f>O33/$J33</f>
        <v>0.37995947689397047</v>
      </c>
      <c r="AB33" s="47">
        <f>P33/$J33</f>
        <v>0.6203081339350609</v>
      </c>
    </row>
    <row r="34" spans="1:28">
      <c r="A34" s="28" t="s">
        <v>43</v>
      </c>
      <c r="B34" s="29">
        <v>1617</v>
      </c>
      <c r="C34" s="30">
        <v>2909169</v>
      </c>
      <c r="D34" s="30">
        <v>2566951</v>
      </c>
      <c r="E34" s="30">
        <v>1633780</v>
      </c>
      <c r="F34" s="30">
        <v>469888</v>
      </c>
      <c r="G34" s="30">
        <v>-434846</v>
      </c>
      <c r="H34" s="30">
        <v>1367484</v>
      </c>
      <c r="I34" s="30">
        <v>2008003</v>
      </c>
      <c r="J34" s="30">
        <v>3739421</v>
      </c>
      <c r="K34" s="30">
        <v>2566951</v>
      </c>
      <c r="L34" s="30">
        <v>1995894</v>
      </c>
      <c r="M34" s="30">
        <v>691647</v>
      </c>
      <c r="N34" s="30">
        <v>-569489</v>
      </c>
      <c r="O34" s="30">
        <v>1484266</v>
      </c>
      <c r="P34" s="30">
        <v>2174050</v>
      </c>
      <c r="Q34" s="42">
        <f>D34/$C34</f>
        <v>0.88236572024519722</v>
      </c>
      <c r="R34" s="43">
        <f>E34/$C34</f>
        <v>0.5615967996359098</v>
      </c>
      <c r="S34" s="43">
        <f>F34/$C34</f>
        <v>0.16151966420651395</v>
      </c>
      <c r="T34" s="43">
        <f>G34/$C34</f>
        <v>-0.14947430004925805</v>
      </c>
      <c r="U34" s="43">
        <f>H34/$C34</f>
        <v>0.47006000682669175</v>
      </c>
      <c r="V34" s="44">
        <f>I34/$C34</f>
        <v>0.69023250282125237</v>
      </c>
      <c r="W34" s="42">
        <f>K34/$J34</f>
        <v>0.68645680708323564</v>
      </c>
      <c r="X34" s="43">
        <f>L34/$J34</f>
        <v>0.53374412776737357</v>
      </c>
      <c r="Y34" s="43">
        <f>M34/$J34</f>
        <v>0.18496098727583762</v>
      </c>
      <c r="Z34" s="43">
        <f>N34/$J34</f>
        <v>-0.15229336306342614</v>
      </c>
      <c r="AA34" s="43">
        <f>O34/$J34</f>
        <v>0.396924015776774</v>
      </c>
      <c r="AB34" s="44">
        <f>P34/$J34</f>
        <v>0.5813867975817647</v>
      </c>
    </row>
    <row r="35" spans="1:28">
      <c r="A35" s="8" t="s">
        <v>35</v>
      </c>
      <c r="B35" s="9">
        <v>1500</v>
      </c>
      <c r="C35" s="10">
        <v>2008033</v>
      </c>
      <c r="D35" s="10">
        <v>1768128</v>
      </c>
      <c r="E35" s="10">
        <v>1034563</v>
      </c>
      <c r="F35" s="10">
        <v>150337</v>
      </c>
      <c r="G35" s="10">
        <v>-24978</v>
      </c>
      <c r="H35" s="10">
        <v>1719131</v>
      </c>
      <c r="I35" s="10">
        <v>1984089</v>
      </c>
      <c r="J35" s="10">
        <v>2094693</v>
      </c>
      <c r="K35" s="10">
        <v>1768129</v>
      </c>
      <c r="L35" s="10">
        <v>1056246</v>
      </c>
      <c r="M35" s="10">
        <v>188562</v>
      </c>
      <c r="N35" s="10">
        <v>-121802</v>
      </c>
      <c r="O35" s="10">
        <v>1751862</v>
      </c>
      <c r="P35" s="10">
        <v>2022038</v>
      </c>
      <c r="Q35" s="45">
        <f>D35/$C35</f>
        <v>0.8805273618511249</v>
      </c>
      <c r="R35" s="46">
        <f>E35/$C35</f>
        <v>0.51521215039792678</v>
      </c>
      <c r="S35" s="46">
        <f>F35/$C35</f>
        <v>7.4867793507377614E-2</v>
      </c>
      <c r="T35" s="46">
        <f>G35/$C35</f>
        <v>-1.2439038601457246E-2</v>
      </c>
      <c r="U35" s="46">
        <f>H35/$C35</f>
        <v>0.85612686644093994</v>
      </c>
      <c r="V35" s="47">
        <f>I35/$C35</f>
        <v>0.98807589317506239</v>
      </c>
      <c r="W35" s="45">
        <f>K35/$J35</f>
        <v>0.84409935011956405</v>
      </c>
      <c r="X35" s="46">
        <f>L35/$J35</f>
        <v>0.50424859394670241</v>
      </c>
      <c r="Y35" s="46">
        <f>M35/$J35</f>
        <v>9.0018919240194145E-2</v>
      </c>
      <c r="Z35" s="46">
        <f>N35/$J35</f>
        <v>-5.8147900432187434E-2</v>
      </c>
      <c r="AA35" s="46">
        <f>O35/$J35</f>
        <v>0.8363335343174394</v>
      </c>
      <c r="AB35" s="47">
        <f>P35/$J35</f>
        <v>0.96531472631072912</v>
      </c>
    </row>
    <row r="36" spans="1:28">
      <c r="A36" s="28" t="s">
        <v>69</v>
      </c>
      <c r="B36" s="29">
        <v>1410</v>
      </c>
      <c r="C36" s="30">
        <v>2350013</v>
      </c>
      <c r="D36" s="30">
        <v>2074555</v>
      </c>
      <c r="E36" s="30">
        <v>1297679</v>
      </c>
      <c r="F36" s="30">
        <v>269882</v>
      </c>
      <c r="G36" s="30">
        <v>-102534</v>
      </c>
      <c r="H36" s="30">
        <v>1458819</v>
      </c>
      <c r="I36" s="30">
        <v>1557473</v>
      </c>
      <c r="J36" s="30">
        <v>2564885</v>
      </c>
      <c r="K36" s="30">
        <v>2070251</v>
      </c>
      <c r="L36" s="30">
        <v>1389328</v>
      </c>
      <c r="M36" s="30">
        <v>307278</v>
      </c>
      <c r="N36" s="30">
        <v>-244647</v>
      </c>
      <c r="O36" s="30">
        <v>1820422</v>
      </c>
      <c r="P36" s="30">
        <v>1919076</v>
      </c>
      <c r="Q36" s="42">
        <f>D36/$C36</f>
        <v>0.88278447821352479</v>
      </c>
      <c r="R36" s="43">
        <f>E36/$C36</f>
        <v>0.55220077505954224</v>
      </c>
      <c r="S36" s="43">
        <f>F36/$C36</f>
        <v>0.11484276895489515</v>
      </c>
      <c r="T36" s="43">
        <f>G36/$C36</f>
        <v>-4.3631247997351505E-2</v>
      </c>
      <c r="U36" s="43">
        <f>H36/$C36</f>
        <v>0.6207706085030168</v>
      </c>
      <c r="V36" s="44">
        <f>I36/$C36</f>
        <v>0.66275080180407508</v>
      </c>
      <c r="W36" s="42">
        <f>K36/$J36</f>
        <v>0.80715158769301543</v>
      </c>
      <c r="X36" s="43">
        <f>L36/$J36</f>
        <v>0.54167262859738352</v>
      </c>
      <c r="Y36" s="43">
        <f>M36/$J36</f>
        <v>0.11980186246166982</v>
      </c>
      <c r="Z36" s="43">
        <f>N36/$J36</f>
        <v>-9.5383223809254611E-2</v>
      </c>
      <c r="AA36" s="43">
        <f>O36/$J36</f>
        <v>0.7097480003976786</v>
      </c>
      <c r="AB36" s="44">
        <f>P36/$J36</f>
        <v>0.74821132331469054</v>
      </c>
    </row>
    <row r="37" spans="1:28">
      <c r="A37" s="8" t="s">
        <v>88</v>
      </c>
      <c r="B37" s="9">
        <v>1322</v>
      </c>
      <c r="C37" s="10">
        <v>2338875</v>
      </c>
      <c r="D37" s="10">
        <v>1991845</v>
      </c>
      <c r="E37" s="10">
        <v>1172347</v>
      </c>
      <c r="F37" s="10">
        <v>257151</v>
      </c>
      <c r="G37" s="10">
        <v>-208394</v>
      </c>
      <c r="H37" s="10">
        <v>2452610</v>
      </c>
      <c r="I37" s="10">
        <v>2524820</v>
      </c>
      <c r="J37" s="10">
        <v>2622679</v>
      </c>
      <c r="K37" s="10">
        <v>1986758</v>
      </c>
      <c r="L37" s="10">
        <v>1201881</v>
      </c>
      <c r="M37" s="10">
        <v>372556</v>
      </c>
      <c r="N37" s="10">
        <v>-315567</v>
      </c>
      <c r="O37" s="10">
        <v>2201903</v>
      </c>
      <c r="P37" s="10">
        <v>2274113</v>
      </c>
      <c r="Q37" s="45">
        <f>D37/$C37</f>
        <v>0.85162524718080279</v>
      </c>
      <c r="R37" s="46">
        <f>E37/$C37</f>
        <v>0.50124397413286303</v>
      </c>
      <c r="S37" s="46">
        <f>F37/$C37</f>
        <v>0.10994644861311528</v>
      </c>
      <c r="T37" s="46">
        <f>G37/$C37</f>
        <v>-8.9100101544545993E-2</v>
      </c>
      <c r="U37" s="46">
        <f>H37/$C37</f>
        <v>1.0486280797391909</v>
      </c>
      <c r="V37" s="47">
        <f>I37/$C37</f>
        <v>1.079501897279675</v>
      </c>
      <c r="W37" s="45">
        <f>K37/$J37</f>
        <v>0.75752999127990883</v>
      </c>
      <c r="X37" s="46">
        <f>L37/$J37</f>
        <v>0.45826462178558641</v>
      </c>
      <c r="Y37" s="46">
        <f>M37/$J37</f>
        <v>0.14205169599482056</v>
      </c>
      <c r="Z37" s="46">
        <f>N37/$J37</f>
        <v>-0.12032238790946204</v>
      </c>
      <c r="AA37" s="46">
        <f>O37/$J37</f>
        <v>0.83956252366378048</v>
      </c>
      <c r="AB37" s="47">
        <f>P37/$J37</f>
        <v>0.86709543943425782</v>
      </c>
    </row>
    <row r="38" spans="1:28">
      <c r="A38" s="28" t="s">
        <v>44</v>
      </c>
      <c r="B38" s="29">
        <v>1266</v>
      </c>
      <c r="C38" s="30">
        <v>2195734</v>
      </c>
      <c r="D38" s="30">
        <v>1794023</v>
      </c>
      <c r="E38" s="30">
        <v>1378463</v>
      </c>
      <c r="F38" s="30">
        <v>244870</v>
      </c>
      <c r="G38" s="30">
        <v>-222354</v>
      </c>
      <c r="H38" s="30">
        <v>2342043</v>
      </c>
      <c r="I38" s="30">
        <v>2762690</v>
      </c>
      <c r="J38" s="30">
        <v>2428773</v>
      </c>
      <c r="K38" s="30">
        <v>1788608</v>
      </c>
      <c r="L38" s="30">
        <v>1511529</v>
      </c>
      <c r="M38" s="30">
        <v>307415</v>
      </c>
      <c r="N38" s="30">
        <v>-292708</v>
      </c>
      <c r="O38" s="30">
        <v>2551408</v>
      </c>
      <c r="P38" s="30">
        <v>3078509</v>
      </c>
      <c r="Q38" s="42">
        <f>D38/$C38</f>
        <v>0.81704933293377069</v>
      </c>
      <c r="R38" s="43">
        <f>E38/$C38</f>
        <v>0.62779143557461881</v>
      </c>
      <c r="S38" s="43">
        <f>F38/$C38</f>
        <v>0.11152079441316662</v>
      </c>
      <c r="T38" s="43">
        <f>G38/$C38</f>
        <v>-0.10126636468716156</v>
      </c>
      <c r="U38" s="43">
        <f>H38/$C38</f>
        <v>1.0666332989332952</v>
      </c>
      <c r="V38" s="44">
        <f>I38/$C38</f>
        <v>1.258207961437952</v>
      </c>
      <c r="W38" s="42">
        <f>K38/$J38</f>
        <v>0.73642452382334622</v>
      </c>
      <c r="X38" s="43">
        <f>L38/$J38</f>
        <v>0.62234263967855374</v>
      </c>
      <c r="Y38" s="43">
        <f>M38/$J38</f>
        <v>0.12657214157107313</v>
      </c>
      <c r="Z38" s="43">
        <f>N38/$J38</f>
        <v>-0.1205168206332992</v>
      </c>
      <c r="AA38" s="43">
        <f>O38/$J38</f>
        <v>1.050492573822255</v>
      </c>
      <c r="AB38" s="44">
        <f>P38/$J38</f>
        <v>1.2675161491008011</v>
      </c>
    </row>
    <row r="39" spans="1:28">
      <c r="A39" s="8" t="s">
        <v>58</v>
      </c>
      <c r="B39" s="9">
        <v>1263</v>
      </c>
      <c r="C39" s="10">
        <v>2291213</v>
      </c>
      <c r="D39" s="10">
        <v>1930987</v>
      </c>
      <c r="E39" s="10">
        <v>1287961</v>
      </c>
      <c r="F39" s="10">
        <v>153911</v>
      </c>
      <c r="G39" s="10">
        <v>-134759</v>
      </c>
      <c r="H39" s="10">
        <v>2481763</v>
      </c>
      <c r="I39" s="10">
        <v>2954890</v>
      </c>
      <c r="J39" s="10">
        <v>2505410</v>
      </c>
      <c r="K39" s="10">
        <v>1918271</v>
      </c>
      <c r="L39" s="10">
        <v>1350011</v>
      </c>
      <c r="M39" s="10">
        <v>213707</v>
      </c>
      <c r="N39" s="10">
        <v>-193804</v>
      </c>
      <c r="O39" s="10">
        <v>3033320</v>
      </c>
      <c r="P39" s="10">
        <v>3506447</v>
      </c>
      <c r="Q39" s="45">
        <f>D39/$C39</f>
        <v>0.84277934875544092</v>
      </c>
      <c r="R39" s="46">
        <f>E39/$C39</f>
        <v>0.56213062687755355</v>
      </c>
      <c r="S39" s="46">
        <f>F39/$C39</f>
        <v>6.7174461737079874E-2</v>
      </c>
      <c r="T39" s="46">
        <f>G39/$C39</f>
        <v>-5.881557061696141E-2</v>
      </c>
      <c r="U39" s="46">
        <f>H39/$C39</f>
        <v>1.0831655546647125</v>
      </c>
      <c r="V39" s="47">
        <f>I39/$C39</f>
        <v>1.2896618516043685</v>
      </c>
      <c r="W39" s="45">
        <f>K39/$J39</f>
        <v>0.76565153008888764</v>
      </c>
      <c r="X39" s="46">
        <f>L39/$J39</f>
        <v>0.53883835380237166</v>
      </c>
      <c r="Y39" s="46">
        <f>M39/$J39</f>
        <v>8.529821466346825E-2</v>
      </c>
      <c r="Z39" s="46">
        <f>N39/$J39</f>
        <v>-7.7354205499299514E-2</v>
      </c>
      <c r="AA39" s="46">
        <f>O39/$J39</f>
        <v>1.2107080278277806</v>
      </c>
      <c r="AB39" s="47">
        <f>P39/$J39</f>
        <v>1.3995501734247089</v>
      </c>
    </row>
    <row r="40" spans="1:28">
      <c r="A40" s="28" t="s">
        <v>55</v>
      </c>
      <c r="B40" s="29">
        <v>1212</v>
      </c>
      <c r="C40" s="30">
        <v>1936158</v>
      </c>
      <c r="D40" s="30">
        <v>1603995</v>
      </c>
      <c r="E40" s="30">
        <v>1010633</v>
      </c>
      <c r="F40" s="30">
        <v>142902</v>
      </c>
      <c r="G40" s="30">
        <v>-51859</v>
      </c>
      <c r="H40" s="30">
        <v>783956</v>
      </c>
      <c r="I40" s="30">
        <v>1029876</v>
      </c>
      <c r="J40" s="30">
        <v>2252858</v>
      </c>
      <c r="K40" s="30">
        <v>1588004</v>
      </c>
      <c r="L40" s="30">
        <v>1042479</v>
      </c>
      <c r="M40" s="30">
        <v>211235</v>
      </c>
      <c r="N40" s="30">
        <v>-83216</v>
      </c>
      <c r="O40" s="30">
        <v>1292345</v>
      </c>
      <c r="P40" s="30">
        <v>1541737</v>
      </c>
      <c r="Q40" s="42">
        <f>D40/$C40</f>
        <v>0.82844220358049292</v>
      </c>
      <c r="R40" s="43">
        <f>E40/$C40</f>
        <v>0.52197857819454818</v>
      </c>
      <c r="S40" s="43">
        <f>F40/$C40</f>
        <v>7.3806993024329623E-2</v>
      </c>
      <c r="T40" s="43">
        <f>G40/$C40</f>
        <v>-2.6784487629625268E-2</v>
      </c>
      <c r="U40" s="43">
        <f>H40/$C40</f>
        <v>0.404902905651295</v>
      </c>
      <c r="V40" s="44">
        <f>I40/$C40</f>
        <v>0.53191733319284895</v>
      </c>
      <c r="W40" s="42">
        <f>K40/$J40</f>
        <v>0.70488419598572127</v>
      </c>
      <c r="X40" s="43">
        <f>L40/$J40</f>
        <v>0.46273622216757559</v>
      </c>
      <c r="Y40" s="43">
        <f>M40/$J40</f>
        <v>9.376312222075249E-2</v>
      </c>
      <c r="Z40" s="43">
        <f>N40/$J40</f>
        <v>-3.6937969459237996E-2</v>
      </c>
      <c r="AA40" s="43">
        <f>O40/$J40</f>
        <v>0.57364689651988721</v>
      </c>
      <c r="AB40" s="44">
        <f>P40/$J40</f>
        <v>0.6843471714595416</v>
      </c>
    </row>
    <row r="41" spans="1:28">
      <c r="A41" s="8" t="s">
        <v>64</v>
      </c>
      <c r="B41" s="9">
        <v>1162</v>
      </c>
      <c r="C41" s="10">
        <v>1616060</v>
      </c>
      <c r="D41" s="10">
        <v>1461480</v>
      </c>
      <c r="E41" s="10">
        <v>823856</v>
      </c>
      <c r="F41" s="10">
        <v>259464</v>
      </c>
      <c r="G41" s="10">
        <v>-78625</v>
      </c>
      <c r="H41" s="10">
        <v>252110</v>
      </c>
      <c r="I41" s="10">
        <v>252110</v>
      </c>
      <c r="J41" s="10">
        <v>1631599</v>
      </c>
      <c r="K41" s="10">
        <v>1460296</v>
      </c>
      <c r="L41" s="10">
        <v>823856</v>
      </c>
      <c r="M41" s="10">
        <v>270698</v>
      </c>
      <c r="N41" s="10">
        <v>-75328</v>
      </c>
      <c r="O41" s="10">
        <v>312176</v>
      </c>
      <c r="P41" s="10">
        <v>312176</v>
      </c>
      <c r="Q41" s="45">
        <f>D41/$C41</f>
        <v>0.90434761085603255</v>
      </c>
      <c r="R41" s="46">
        <f>E41/$C41</f>
        <v>0.50979295323193441</v>
      </c>
      <c r="S41" s="46">
        <f>F41/$C41</f>
        <v>0.16055344479784167</v>
      </c>
      <c r="T41" s="46">
        <f>G41/$C41</f>
        <v>-4.8652277761964284E-2</v>
      </c>
      <c r="U41" s="46">
        <f>H41/$C41</f>
        <v>0.15600287118052547</v>
      </c>
      <c r="V41" s="47">
        <f>I41/$C41</f>
        <v>0.15600287118052547</v>
      </c>
      <c r="W41" s="45">
        <f>K41/$J41</f>
        <v>0.895009129081349</v>
      </c>
      <c r="X41" s="46">
        <f>L41/$J41</f>
        <v>0.50493779415162676</v>
      </c>
      <c r="Y41" s="46">
        <f>M41/$J41</f>
        <v>0.16590963833638045</v>
      </c>
      <c r="Z41" s="46">
        <f>N41/$J41</f>
        <v>-4.6168206771394195E-2</v>
      </c>
      <c r="AA41" s="46">
        <f>O41/$J41</f>
        <v>0.19133132589563981</v>
      </c>
      <c r="AB41" s="47">
        <f>P41/$J41</f>
        <v>0.19133132589563981</v>
      </c>
    </row>
    <row r="42" spans="1:28">
      <c r="A42" s="28" t="s">
        <v>50</v>
      </c>
      <c r="B42" s="29">
        <v>1106</v>
      </c>
      <c r="C42" s="30">
        <v>1939251</v>
      </c>
      <c r="D42" s="30">
        <v>1629986</v>
      </c>
      <c r="E42" s="30">
        <v>1030002</v>
      </c>
      <c r="F42" s="30">
        <v>141793</v>
      </c>
      <c r="G42" s="30">
        <v>-316924</v>
      </c>
      <c r="H42" s="30">
        <v>2258127</v>
      </c>
      <c r="I42" s="30">
        <v>2560070</v>
      </c>
      <c r="J42" s="30">
        <v>2402847</v>
      </c>
      <c r="K42" s="30">
        <v>1632014</v>
      </c>
      <c r="L42" s="30">
        <v>1129831</v>
      </c>
      <c r="M42" s="30">
        <v>289528</v>
      </c>
      <c r="N42" s="30">
        <v>-417864</v>
      </c>
      <c r="O42" s="30">
        <v>2553117</v>
      </c>
      <c r="P42" s="30">
        <v>2856384</v>
      </c>
      <c r="Q42" s="42">
        <f>D42/$C42</f>
        <v>0.84052348045714553</v>
      </c>
      <c r="R42" s="43">
        <f>E42/$C42</f>
        <v>0.53113392748024879</v>
      </c>
      <c r="S42" s="43">
        <f>F42/$C42</f>
        <v>7.311740460621137E-2</v>
      </c>
      <c r="T42" s="43">
        <f>G42/$C42</f>
        <v>-0.16342598250561685</v>
      </c>
      <c r="U42" s="43">
        <f>H42/$C42</f>
        <v>1.1644325566932801</v>
      </c>
      <c r="V42" s="44">
        <f>I42/$C42</f>
        <v>1.3201333917063856</v>
      </c>
      <c r="W42" s="42">
        <f>K42/$J42</f>
        <v>0.67920013217653896</v>
      </c>
      <c r="X42" s="43">
        <f>L42/$J42</f>
        <v>0.47020513582429507</v>
      </c>
      <c r="Y42" s="43">
        <f>M42/$J42</f>
        <v>0.12049373097829366</v>
      </c>
      <c r="Z42" s="43">
        <f>N42/$J42</f>
        <v>-0.17390370672789404</v>
      </c>
      <c r="AA42" s="43">
        <f>O42/$J42</f>
        <v>1.0625383139251063</v>
      </c>
      <c r="AB42" s="44">
        <f>P42/$J42</f>
        <v>1.1887498454957806</v>
      </c>
    </row>
    <row r="43" spans="1:28">
      <c r="A43" s="8" t="s">
        <v>46</v>
      </c>
      <c r="B43" s="9">
        <v>989</v>
      </c>
      <c r="C43" s="10">
        <v>1626398</v>
      </c>
      <c r="D43" s="10">
        <v>1348824</v>
      </c>
      <c r="E43" s="10">
        <v>935637</v>
      </c>
      <c r="F43" s="10">
        <v>165332</v>
      </c>
      <c r="G43" s="10">
        <v>-69471</v>
      </c>
      <c r="H43" s="10">
        <v>2020651</v>
      </c>
      <c r="I43" s="10">
        <v>2190201</v>
      </c>
      <c r="J43" s="10">
        <v>1839952</v>
      </c>
      <c r="K43" s="10">
        <v>1341965</v>
      </c>
      <c r="L43" s="10">
        <v>995352</v>
      </c>
      <c r="M43" s="10">
        <v>250445</v>
      </c>
      <c r="N43" s="10">
        <v>-305116</v>
      </c>
      <c r="O43" s="10">
        <v>2530066</v>
      </c>
      <c r="P43" s="10">
        <v>2699616</v>
      </c>
      <c r="Q43" s="45">
        <f>D43/$C43</f>
        <v>0.82933205771281071</v>
      </c>
      <c r="R43" s="46">
        <f>E43/$C43</f>
        <v>0.57528169611620283</v>
      </c>
      <c r="S43" s="46">
        <f>F43/$C43</f>
        <v>0.10165531438184257</v>
      </c>
      <c r="T43" s="46">
        <f>G43/$C43</f>
        <v>-4.2714636884698579E-2</v>
      </c>
      <c r="U43" s="46">
        <f>H43/$C43</f>
        <v>1.24240868471309</v>
      </c>
      <c r="V43" s="47">
        <f>I43/$C43</f>
        <v>1.3466574602280623</v>
      </c>
      <c r="W43" s="45">
        <f>K43/$J43</f>
        <v>0.72934783081297772</v>
      </c>
      <c r="X43" s="46">
        <f>L43/$J43</f>
        <v>0.54096628607702812</v>
      </c>
      <c r="Y43" s="46">
        <f>M43/$J43</f>
        <v>0.13611496386862265</v>
      </c>
      <c r="Z43" s="46">
        <f>N43/$J43</f>
        <v>-0.16582823899753907</v>
      </c>
      <c r="AA43" s="46">
        <f>O43/$J43</f>
        <v>1.3750717410019391</v>
      </c>
      <c r="AB43" s="47">
        <f>P43/$J43</f>
        <v>1.4672208840230614</v>
      </c>
    </row>
    <row r="44" spans="1:28">
      <c r="A44" s="28" t="s">
        <v>78</v>
      </c>
      <c r="B44" s="29">
        <v>881</v>
      </c>
      <c r="C44" s="30">
        <v>1320184</v>
      </c>
      <c r="D44" s="30">
        <v>1160255</v>
      </c>
      <c r="E44" s="30">
        <v>596694</v>
      </c>
      <c r="F44" s="30">
        <v>345838</v>
      </c>
      <c r="G44" s="30">
        <v>-161072</v>
      </c>
      <c r="H44" s="30">
        <v>556004</v>
      </c>
      <c r="I44" s="30">
        <v>675807</v>
      </c>
      <c r="J44" s="30">
        <v>1387436</v>
      </c>
      <c r="K44" s="30">
        <v>1153942</v>
      </c>
      <c r="L44" s="30">
        <v>596694</v>
      </c>
      <c r="M44" s="30">
        <v>366946</v>
      </c>
      <c r="N44" s="30">
        <v>-330641</v>
      </c>
      <c r="O44" s="30">
        <v>684092</v>
      </c>
      <c r="P44" s="30">
        <v>803895</v>
      </c>
      <c r="Q44" s="42">
        <f>D44/$C44</f>
        <v>0.8788585530501809</v>
      </c>
      <c r="R44" s="43">
        <f>E44/$C44</f>
        <v>0.45197790611005739</v>
      </c>
      <c r="S44" s="43">
        <f>F44/$C44</f>
        <v>0.26196196893766321</v>
      </c>
      <c r="T44" s="43">
        <f>G44/$C44</f>
        <v>-0.12200723535507171</v>
      </c>
      <c r="U44" s="43">
        <f>H44/$C44</f>
        <v>0.42115644485920145</v>
      </c>
      <c r="V44" s="44">
        <f>I44/$C44</f>
        <v>0.51190364373450969</v>
      </c>
      <c r="W44" s="42">
        <f>K44/$J44</f>
        <v>0.83170827339062847</v>
      </c>
      <c r="X44" s="43">
        <f>L44/$J44</f>
        <v>0.43006956717282813</v>
      </c>
      <c r="Y44" s="43">
        <f>M44/$J44</f>
        <v>0.2644777849212504</v>
      </c>
      <c r="Z44" s="43">
        <f>N44/$J44</f>
        <v>-0.23831081217439939</v>
      </c>
      <c r="AA44" s="43">
        <f>O44/$J44</f>
        <v>0.49306202232030882</v>
      </c>
      <c r="AB44" s="44">
        <f>P44/$J44</f>
        <v>0.57941050974603514</v>
      </c>
    </row>
    <row r="45" spans="1:28">
      <c r="A45" s="8" t="s">
        <v>83</v>
      </c>
      <c r="B45" s="9">
        <v>865</v>
      </c>
      <c r="C45" s="10">
        <v>1519061</v>
      </c>
      <c r="D45" s="10">
        <v>1144073</v>
      </c>
      <c r="E45" s="10">
        <v>831665</v>
      </c>
      <c r="F45" s="10">
        <v>240062</v>
      </c>
      <c r="G45" s="10">
        <v>-269715</v>
      </c>
      <c r="H45" s="10">
        <v>1397459</v>
      </c>
      <c r="I45" s="10">
        <v>1454383</v>
      </c>
      <c r="J45" s="10">
        <v>1792780</v>
      </c>
      <c r="K45" s="10">
        <v>1137651</v>
      </c>
      <c r="L45" s="10">
        <v>897831</v>
      </c>
      <c r="M45" s="10">
        <v>350118</v>
      </c>
      <c r="N45" s="10">
        <v>-468124</v>
      </c>
      <c r="O45" s="10">
        <v>1595184</v>
      </c>
      <c r="P45" s="10">
        <v>1675092</v>
      </c>
      <c r="Q45" s="45">
        <f>D45/$C45</f>
        <v>0.75314487041665867</v>
      </c>
      <c r="R45" s="46">
        <f>E45/$C45</f>
        <v>0.54748624314625949</v>
      </c>
      <c r="S45" s="46">
        <f>F45/$C45</f>
        <v>0.15803315337567089</v>
      </c>
      <c r="T45" s="46">
        <f>G45/$C45</f>
        <v>-0.1775537651220063</v>
      </c>
      <c r="U45" s="46">
        <f>H45/$C45</f>
        <v>0.91994923179516819</v>
      </c>
      <c r="V45" s="47">
        <f>I45/$C45</f>
        <v>0.95742238132635882</v>
      </c>
      <c r="W45" s="45">
        <f>K45/$J45</f>
        <v>0.63457367886745719</v>
      </c>
      <c r="X45" s="46">
        <f>L45/$J45</f>
        <v>0.50080377960485944</v>
      </c>
      <c r="Y45" s="46">
        <f>M45/$J45</f>
        <v>0.19529334329923359</v>
      </c>
      <c r="Z45" s="46">
        <f>N45/$J45</f>
        <v>-0.26111625520141901</v>
      </c>
      <c r="AA45" s="46">
        <f>O45/$J45</f>
        <v>0.88978234920068278</v>
      </c>
      <c r="AB45" s="47">
        <f>P45/$J45</f>
        <v>0.93435446624795016</v>
      </c>
    </row>
    <row r="46" spans="1:28">
      <c r="A46" s="28" t="s">
        <v>41</v>
      </c>
      <c r="B46" s="29">
        <v>821</v>
      </c>
      <c r="C46" s="30">
        <v>1424232</v>
      </c>
      <c r="D46" s="30">
        <v>1265127</v>
      </c>
      <c r="E46" s="30">
        <v>804965</v>
      </c>
      <c r="F46" s="30">
        <v>208700</v>
      </c>
      <c r="G46" s="30">
        <v>-128673</v>
      </c>
      <c r="H46" s="30">
        <v>1605741</v>
      </c>
      <c r="I46" s="30">
        <v>1751288</v>
      </c>
      <c r="J46" s="30">
        <v>1689305</v>
      </c>
      <c r="K46" s="30">
        <v>1265127</v>
      </c>
      <c r="L46" s="30">
        <v>881583</v>
      </c>
      <c r="M46" s="30">
        <v>298513</v>
      </c>
      <c r="N46" s="30">
        <v>-201810</v>
      </c>
      <c r="O46" s="30">
        <v>1785453</v>
      </c>
      <c r="P46" s="30">
        <v>2023476</v>
      </c>
      <c r="Q46" s="42">
        <f>D46/$C46</f>
        <v>0.8882871610804981</v>
      </c>
      <c r="R46" s="43">
        <f>E46/$C46</f>
        <v>0.56519232821618948</v>
      </c>
      <c r="S46" s="43">
        <f>F46/$C46</f>
        <v>0.14653511506552303</v>
      </c>
      <c r="T46" s="43">
        <f>G46/$C46</f>
        <v>-9.0345533592841615E-2</v>
      </c>
      <c r="U46" s="43">
        <f>H46/$C46</f>
        <v>1.1274434221390897</v>
      </c>
      <c r="V46" s="44">
        <f>I46/$C46</f>
        <v>1.229636744575322</v>
      </c>
      <c r="W46" s="42">
        <f>K46/$J46</f>
        <v>0.74890383915278769</v>
      </c>
      <c r="X46" s="43">
        <f>L46/$J46</f>
        <v>0.52186135718535143</v>
      </c>
      <c r="Y46" s="43">
        <f>M46/$J46</f>
        <v>0.17670758092825156</v>
      </c>
      <c r="Z46" s="43">
        <f>N46/$J46</f>
        <v>-0.11946332959412302</v>
      </c>
      <c r="AA46" s="43">
        <f>O46/$J46</f>
        <v>1.0569157138586578</v>
      </c>
      <c r="AB46" s="44">
        <f>P46/$J46</f>
        <v>1.1978156697576814</v>
      </c>
    </row>
    <row r="47" spans="1:28">
      <c r="A47" s="8" t="s">
        <v>65</v>
      </c>
      <c r="B47" s="9">
        <v>791</v>
      </c>
      <c r="C47" s="10">
        <v>1153463</v>
      </c>
      <c r="D47" s="10">
        <v>987546</v>
      </c>
      <c r="E47" s="10">
        <v>608620</v>
      </c>
      <c r="F47" s="10">
        <v>106557</v>
      </c>
      <c r="G47" s="10">
        <v>-407504</v>
      </c>
      <c r="H47" s="10">
        <v>793801</v>
      </c>
      <c r="I47" s="10">
        <v>793801</v>
      </c>
      <c r="J47" s="10">
        <v>1275509</v>
      </c>
      <c r="K47" s="10">
        <v>987545</v>
      </c>
      <c r="L47" s="10">
        <v>668161</v>
      </c>
      <c r="M47" s="10">
        <v>138430</v>
      </c>
      <c r="N47" s="10">
        <v>-421206</v>
      </c>
      <c r="O47" s="10">
        <v>824071</v>
      </c>
      <c r="P47" s="10">
        <v>824931</v>
      </c>
      <c r="Q47" s="45">
        <f>D47/$C47</f>
        <v>0.85615750136762081</v>
      </c>
      <c r="R47" s="46">
        <f>E47/$C47</f>
        <v>0.52764588027531012</v>
      </c>
      <c r="S47" s="46">
        <f>F47/$C47</f>
        <v>9.2380076344017972E-2</v>
      </c>
      <c r="T47" s="46">
        <f>G47/$C47</f>
        <v>-0.3532874483186717</v>
      </c>
      <c r="U47" s="46">
        <f>H47/$C47</f>
        <v>0.68818939142391222</v>
      </c>
      <c r="V47" s="47">
        <f>I47/$C47</f>
        <v>0.68818939142391222</v>
      </c>
      <c r="W47" s="45">
        <f>K47/$J47</f>
        <v>0.77423601087879423</v>
      </c>
      <c r="X47" s="46">
        <f>L47/$J47</f>
        <v>0.5238387185037503</v>
      </c>
      <c r="Y47" s="46">
        <f>M47/$J47</f>
        <v>0.108529222451586</v>
      </c>
      <c r="Z47" s="46">
        <f>N47/$J47</f>
        <v>-0.33022581573317006</v>
      </c>
      <c r="AA47" s="46">
        <f>O47/$J47</f>
        <v>0.64607227389222655</v>
      </c>
      <c r="AB47" s="47">
        <f>P47/$J47</f>
        <v>0.64674651452870968</v>
      </c>
    </row>
    <row r="48" spans="1:28">
      <c r="A48" s="28" t="s">
        <v>39</v>
      </c>
      <c r="B48" s="29">
        <v>727</v>
      </c>
      <c r="C48" s="30">
        <v>1413320</v>
      </c>
      <c r="D48" s="30">
        <v>1298426</v>
      </c>
      <c r="E48" s="30">
        <v>628121</v>
      </c>
      <c r="F48" s="30">
        <v>565734</v>
      </c>
      <c r="G48" s="30">
        <v>-185329</v>
      </c>
      <c r="H48" s="30">
        <v>117296</v>
      </c>
      <c r="I48" s="30">
        <v>120553</v>
      </c>
      <c r="J48" s="30">
        <v>1429836</v>
      </c>
      <c r="K48" s="30">
        <v>1298325</v>
      </c>
      <c r="L48" s="30">
        <v>628121</v>
      </c>
      <c r="M48" s="30">
        <v>566235</v>
      </c>
      <c r="N48" s="30">
        <v>-89875</v>
      </c>
      <c r="O48" s="30">
        <v>115872</v>
      </c>
      <c r="P48" s="30">
        <v>119129</v>
      </c>
      <c r="Q48" s="42">
        <f>D48/$C48</f>
        <v>0.91870630855008062</v>
      </c>
      <c r="R48" s="43">
        <f>E48/$C48</f>
        <v>0.4444294285795149</v>
      </c>
      <c r="S48" s="43">
        <f>F48/$C48</f>
        <v>0.40028726686100813</v>
      </c>
      <c r="T48" s="43">
        <f>G48/$C48</f>
        <v>-0.13113024651175956</v>
      </c>
      <c r="U48" s="43">
        <f>H48/$C48</f>
        <v>8.2993235785243258E-2</v>
      </c>
      <c r="V48" s="44">
        <f>I48/$C48</f>
        <v>8.5297738657911862E-2</v>
      </c>
      <c r="W48" s="42">
        <f>K48/$J48</f>
        <v>0.90802371740535281</v>
      </c>
      <c r="X48" s="43">
        <f>L48/$J48</f>
        <v>0.43929583532656891</v>
      </c>
      <c r="Y48" s="43">
        <f>M48/$J48</f>
        <v>0.39601394845282956</v>
      </c>
      <c r="Z48" s="43">
        <f>N48/$J48</f>
        <v>-6.2856859108317314E-2</v>
      </c>
      <c r="AA48" s="43">
        <f>O48/$J48</f>
        <v>8.1038664574118985E-2</v>
      </c>
      <c r="AB48" s="44">
        <f>P48/$J48</f>
        <v>8.3316548191540843E-2</v>
      </c>
    </row>
    <row r="49" spans="1:28">
      <c r="A49" s="8" t="s">
        <v>89</v>
      </c>
      <c r="B49" s="9">
        <v>699</v>
      </c>
      <c r="C49" s="10">
        <v>1156024</v>
      </c>
      <c r="D49" s="10">
        <v>1000464</v>
      </c>
      <c r="E49" s="10">
        <v>603643</v>
      </c>
      <c r="F49" s="10">
        <v>144107</v>
      </c>
      <c r="G49" s="10">
        <v>3489</v>
      </c>
      <c r="H49" s="10">
        <v>347474</v>
      </c>
      <c r="I49" s="10">
        <v>369966</v>
      </c>
      <c r="J49" s="10">
        <v>1190348</v>
      </c>
      <c r="K49" s="10">
        <v>1000411</v>
      </c>
      <c r="L49" s="10">
        <v>603643</v>
      </c>
      <c r="M49" s="10">
        <v>154920</v>
      </c>
      <c r="N49" s="10">
        <v>-96993</v>
      </c>
      <c r="O49" s="10">
        <v>337074</v>
      </c>
      <c r="P49" s="10">
        <v>359566</v>
      </c>
      <c r="Q49" s="45">
        <f>D49/$C49</f>
        <v>0.86543531968194432</v>
      </c>
      <c r="R49" s="46">
        <f>E49/$C49</f>
        <v>0.52217168501692002</v>
      </c>
      <c r="S49" s="46">
        <f>F49/$C49</f>
        <v>0.12465744655820295</v>
      </c>
      <c r="T49" s="46">
        <f>G49/$C49</f>
        <v>3.018103430378608E-3</v>
      </c>
      <c r="U49" s="46">
        <f>H49/$C49</f>
        <v>0.30057680463381381</v>
      </c>
      <c r="V49" s="47">
        <f>I49/$C49</f>
        <v>0.32003314810073147</v>
      </c>
      <c r="W49" s="45">
        <f>K49/$J49</f>
        <v>0.84043573812028083</v>
      </c>
      <c r="X49" s="46">
        <f>L49/$J49</f>
        <v>0.50711472611370789</v>
      </c>
      <c r="Y49" s="46">
        <f>M49/$J49</f>
        <v>0.13014681420895402</v>
      </c>
      <c r="Z49" s="46">
        <f>N49/$J49</f>
        <v>-8.1482894078034329E-2</v>
      </c>
      <c r="AA49" s="46">
        <f>O49/$J49</f>
        <v>0.2831726520311707</v>
      </c>
      <c r="AB49" s="47">
        <f>P49/$J49</f>
        <v>0.30206796667865193</v>
      </c>
    </row>
    <row r="50" spans="1:28">
      <c r="A50" s="28" t="s">
        <v>73</v>
      </c>
      <c r="B50" s="29">
        <v>650</v>
      </c>
      <c r="C50" s="30">
        <v>1075987</v>
      </c>
      <c r="D50" s="30">
        <v>910656</v>
      </c>
      <c r="E50" s="30">
        <v>673175</v>
      </c>
      <c r="F50" s="30">
        <v>4312</v>
      </c>
      <c r="G50" s="30">
        <v>-52962</v>
      </c>
      <c r="H50" s="30">
        <v>1439231</v>
      </c>
      <c r="I50" s="30">
        <v>1529851</v>
      </c>
      <c r="J50" s="30">
        <v>1586588</v>
      </c>
      <c r="K50" s="30">
        <v>908354</v>
      </c>
      <c r="L50" s="30">
        <v>949194</v>
      </c>
      <c r="M50" s="30">
        <v>185941</v>
      </c>
      <c r="N50" s="30">
        <v>-84314</v>
      </c>
      <c r="O50" s="30">
        <v>929799</v>
      </c>
      <c r="P50" s="30">
        <v>1057832</v>
      </c>
      <c r="Q50" s="42">
        <f>D50/$C50</f>
        <v>0.84634479784607064</v>
      </c>
      <c r="R50" s="43">
        <f>E50/$C50</f>
        <v>0.62563488220582586</v>
      </c>
      <c r="S50" s="43">
        <f>F50/$C50</f>
        <v>4.007483361787828E-3</v>
      </c>
      <c r="T50" s="43">
        <f>G50/$C50</f>
        <v>-4.9221784278062841E-2</v>
      </c>
      <c r="U50" s="43">
        <f>H50/$C50</f>
        <v>1.337591439301776</v>
      </c>
      <c r="V50" s="44">
        <f>I50/$C50</f>
        <v>1.4218117876888847</v>
      </c>
      <c r="W50" s="42">
        <f>K50/$J50</f>
        <v>0.57252040227204537</v>
      </c>
      <c r="X50" s="43">
        <f>L50/$J50</f>
        <v>0.59826117429351544</v>
      </c>
      <c r="Y50" s="43">
        <f>M50/$J50</f>
        <v>0.11719551641636014</v>
      </c>
      <c r="Z50" s="43">
        <f>N50/$J50</f>
        <v>-5.3141710387321725E-2</v>
      </c>
      <c r="AA50" s="43">
        <f>O50/$J50</f>
        <v>0.58603682871671792</v>
      </c>
      <c r="AB50" s="44">
        <f>P50/$J50</f>
        <v>0.66673389689068618</v>
      </c>
    </row>
    <row r="51" spans="1:28">
      <c r="A51" s="8" t="s">
        <v>45</v>
      </c>
      <c r="B51" s="9">
        <v>642</v>
      </c>
      <c r="C51" s="10">
        <v>1122790</v>
      </c>
      <c r="D51" s="10">
        <v>895207</v>
      </c>
      <c r="E51" s="10">
        <v>535958</v>
      </c>
      <c r="F51" s="10">
        <v>55829</v>
      </c>
      <c r="G51" s="10">
        <v>-174517</v>
      </c>
      <c r="H51" s="10">
        <v>476179</v>
      </c>
      <c r="I51" s="10">
        <v>710904</v>
      </c>
      <c r="J51" s="10">
        <v>1472990</v>
      </c>
      <c r="K51" s="10">
        <v>889899</v>
      </c>
      <c r="L51" s="10">
        <v>707816</v>
      </c>
      <c r="M51" s="10">
        <v>34183</v>
      </c>
      <c r="N51" s="10">
        <v>24326</v>
      </c>
      <c r="O51" s="10">
        <v>456219</v>
      </c>
      <c r="P51" s="10">
        <v>690944</v>
      </c>
      <c r="Q51" s="45">
        <f>D51/$C51</f>
        <v>0.79730581854131222</v>
      </c>
      <c r="R51" s="46">
        <f>E51/$C51</f>
        <v>0.47734482850755705</v>
      </c>
      <c r="S51" s="46">
        <f>F51/$C51</f>
        <v>4.9723456746141308E-2</v>
      </c>
      <c r="T51" s="46">
        <f>G51/$C51</f>
        <v>-0.15543155888456434</v>
      </c>
      <c r="U51" s="46">
        <f>H51/$C51</f>
        <v>0.42410334969139374</v>
      </c>
      <c r="V51" s="47">
        <f>I51/$C51</f>
        <v>0.63315847130808078</v>
      </c>
      <c r="W51" s="45">
        <f>K51/$J51</f>
        <v>0.60414463098866933</v>
      </c>
      <c r="X51" s="46">
        <f>L51/$J51</f>
        <v>0.4805300782761594</v>
      </c>
      <c r="Y51" s="46">
        <f>M51/$J51</f>
        <v>2.3206539080373935E-2</v>
      </c>
      <c r="Z51" s="46">
        <f>N51/$J51</f>
        <v>1.6514708178602705E-2</v>
      </c>
      <c r="AA51" s="46">
        <f>O51/$J51</f>
        <v>0.3097230802653107</v>
      </c>
      <c r="AB51" s="47">
        <f>P51/$J51</f>
        <v>0.46907582536201875</v>
      </c>
    </row>
    <row r="52" spans="1:28">
      <c r="A52" s="28" t="s">
        <v>79</v>
      </c>
      <c r="B52" s="29">
        <v>620</v>
      </c>
      <c r="C52" s="30">
        <v>1039399</v>
      </c>
      <c r="D52" s="30">
        <v>903722</v>
      </c>
      <c r="E52" s="30">
        <v>472740</v>
      </c>
      <c r="F52" s="30">
        <v>79973</v>
      </c>
      <c r="G52" s="30">
        <v>-94928</v>
      </c>
      <c r="H52" s="30">
        <v>600074</v>
      </c>
      <c r="I52" s="30">
        <v>621770</v>
      </c>
      <c r="J52" s="30">
        <v>1065342</v>
      </c>
      <c r="K52" s="30">
        <v>901819</v>
      </c>
      <c r="L52" s="30">
        <v>472740</v>
      </c>
      <c r="M52" s="30">
        <v>97918</v>
      </c>
      <c r="N52" s="30">
        <v>-112072</v>
      </c>
      <c r="O52" s="30">
        <v>558572</v>
      </c>
      <c r="P52" s="30">
        <v>580268</v>
      </c>
      <c r="Q52" s="42">
        <f>D52/$C52</f>
        <v>0.86946591251290406</v>
      </c>
      <c r="R52" s="43">
        <f>E52/$C52</f>
        <v>0.4548205260924823</v>
      </c>
      <c r="S52" s="43">
        <f>F52/$C52</f>
        <v>7.6941578739252198E-2</v>
      </c>
      <c r="T52" s="43">
        <f>G52/$C52</f>
        <v>-9.1329701106119973E-2</v>
      </c>
      <c r="U52" s="43">
        <f>H52/$C52</f>
        <v>0.57732785965735967</v>
      </c>
      <c r="V52" s="44">
        <f>I52/$C52</f>
        <v>0.59820146065178048</v>
      </c>
      <c r="W52" s="42">
        <f>K52/$J52</f>
        <v>0.84650656784394118</v>
      </c>
      <c r="X52" s="43">
        <f>L52/$J52</f>
        <v>0.4437448256052986</v>
      </c>
      <c r="Y52" s="43">
        <f>M52/$J52</f>
        <v>9.1912268548503678E-2</v>
      </c>
      <c r="Z52" s="43">
        <f>N52/$J52</f>
        <v>-0.10519814294376829</v>
      </c>
      <c r="AA52" s="43">
        <f>O52/$J52</f>
        <v>0.52431238043745576</v>
      </c>
      <c r="AB52" s="44">
        <f>P52/$J52</f>
        <v>0.54467767158339764</v>
      </c>
    </row>
    <row r="53" spans="1:28">
      <c r="A53" s="8" t="s">
        <v>87</v>
      </c>
      <c r="B53" s="9">
        <v>591</v>
      </c>
      <c r="C53" s="10">
        <v>1225570</v>
      </c>
      <c r="D53" s="10">
        <v>980553</v>
      </c>
      <c r="E53" s="10">
        <v>477121</v>
      </c>
      <c r="F53" s="10">
        <v>208913</v>
      </c>
      <c r="G53" s="10">
        <v>-149925</v>
      </c>
      <c r="H53" s="10">
        <v>441561</v>
      </c>
      <c r="I53" s="10">
        <v>478681</v>
      </c>
      <c r="J53" s="10">
        <v>1257992</v>
      </c>
      <c r="K53" s="10">
        <v>980087</v>
      </c>
      <c r="L53" s="10">
        <v>477121</v>
      </c>
      <c r="M53" s="10">
        <v>217066</v>
      </c>
      <c r="N53" s="10">
        <v>-182469</v>
      </c>
      <c r="O53" s="10">
        <v>424089</v>
      </c>
      <c r="P53" s="10">
        <v>461209</v>
      </c>
      <c r="Q53" s="45">
        <f>D53/$C53</f>
        <v>0.80007914684595738</v>
      </c>
      <c r="R53" s="46">
        <f>E53/$C53</f>
        <v>0.38930538443336571</v>
      </c>
      <c r="S53" s="46">
        <f>F53/$C53</f>
        <v>0.17046190752058227</v>
      </c>
      <c r="T53" s="46">
        <f>G53/$C53</f>
        <v>-0.12233083381610189</v>
      </c>
      <c r="U53" s="46">
        <f>H53/$C53</f>
        <v>0.36029031389475918</v>
      </c>
      <c r="V53" s="47">
        <f>I53/$C53</f>
        <v>0.39057826154360831</v>
      </c>
      <c r="W53" s="45">
        <f>K53/$J53</f>
        <v>0.77908842027612257</v>
      </c>
      <c r="X53" s="46">
        <f>L53/$J53</f>
        <v>0.37927188726160421</v>
      </c>
      <c r="Y53" s="46">
        <f>M53/$J53</f>
        <v>0.17254958696080738</v>
      </c>
      <c r="Z53" s="46">
        <f>N53/$J53</f>
        <v>-0.14504782224370266</v>
      </c>
      <c r="AA53" s="46">
        <f>O53/$J53</f>
        <v>0.33711581631679693</v>
      </c>
      <c r="AB53" s="47">
        <f>P53/$J53</f>
        <v>0.36662315817588664</v>
      </c>
    </row>
    <row r="54" spans="1:28">
      <c r="A54" s="28" t="s">
        <v>70</v>
      </c>
      <c r="B54" s="29">
        <v>540</v>
      </c>
      <c r="C54" s="30">
        <v>1068129</v>
      </c>
      <c r="D54" s="30">
        <v>892576</v>
      </c>
      <c r="E54" s="30">
        <v>469513</v>
      </c>
      <c r="F54" s="30">
        <v>173006</v>
      </c>
      <c r="G54" s="30">
        <v>-100465</v>
      </c>
      <c r="H54" s="30">
        <v>1046412</v>
      </c>
      <c r="I54" s="30">
        <v>1098084</v>
      </c>
      <c r="J54" s="30">
        <v>1400173</v>
      </c>
      <c r="K54" s="30">
        <v>892572</v>
      </c>
      <c r="L54" s="30">
        <v>633902</v>
      </c>
      <c r="M54" s="30">
        <v>291112</v>
      </c>
      <c r="N54" s="30">
        <v>-119732</v>
      </c>
      <c r="O54" s="30">
        <v>900933</v>
      </c>
      <c r="P54" s="30">
        <v>952605</v>
      </c>
      <c r="Q54" s="42">
        <f>D54/$C54</f>
        <v>0.83564438377761485</v>
      </c>
      <c r="R54" s="43">
        <f>E54/$C54</f>
        <v>0.43956582023332386</v>
      </c>
      <c r="S54" s="43">
        <f>F54/$C54</f>
        <v>0.16197107278240735</v>
      </c>
      <c r="T54" s="43">
        <f>G54/$C54</f>
        <v>-9.405699124356702E-2</v>
      </c>
      <c r="U54" s="43">
        <f>H54/$C54</f>
        <v>0.97966818614605544</v>
      </c>
      <c r="V54" s="44">
        <f>I54/$C54</f>
        <v>1.0280443654277713</v>
      </c>
      <c r="W54" s="42">
        <f>K54/$J54</f>
        <v>0.6374726551647546</v>
      </c>
      <c r="X54" s="43">
        <f>L54/$J54</f>
        <v>0.45273119821622043</v>
      </c>
      <c r="Y54" s="43">
        <f>M54/$J54</f>
        <v>0.20791145094213359</v>
      </c>
      <c r="Z54" s="43">
        <f>N54/$J54</f>
        <v>-8.5512290266988436E-2</v>
      </c>
      <c r="AA54" s="43">
        <f>O54/$J54</f>
        <v>0.64344406012685573</v>
      </c>
      <c r="AB54" s="44">
        <f>P54/$J54</f>
        <v>0.68034807127404973</v>
      </c>
    </row>
    <row r="55" spans="1:28">
      <c r="A55" s="8" t="s">
        <v>86</v>
      </c>
      <c r="B55" s="9">
        <v>539</v>
      </c>
      <c r="C55" s="10">
        <v>1581812</v>
      </c>
      <c r="D55" s="10">
        <v>1200472</v>
      </c>
      <c r="E55" s="10">
        <v>668914</v>
      </c>
      <c r="F55" s="10">
        <v>317402</v>
      </c>
      <c r="G55" s="10">
        <v>-218479</v>
      </c>
      <c r="H55" s="10">
        <v>967548</v>
      </c>
      <c r="I55" s="10">
        <v>984137</v>
      </c>
      <c r="J55" s="10">
        <v>1796848</v>
      </c>
      <c r="K55" s="10">
        <v>1199228</v>
      </c>
      <c r="L55" s="10">
        <v>710770</v>
      </c>
      <c r="M55" s="10">
        <v>393572</v>
      </c>
      <c r="N55" s="10">
        <v>-648693</v>
      </c>
      <c r="O55" s="10">
        <v>1202923</v>
      </c>
      <c r="P55" s="10">
        <v>1219512</v>
      </c>
      <c r="Q55" s="45">
        <f>D55/$C55</f>
        <v>0.75892204636202032</v>
      </c>
      <c r="R55" s="46">
        <f>E55/$C55</f>
        <v>0.42287831929458114</v>
      </c>
      <c r="S55" s="46">
        <f>F55/$C55</f>
        <v>0.20065722095925431</v>
      </c>
      <c r="T55" s="46">
        <f>G55/$C55</f>
        <v>-0.13811944782312943</v>
      </c>
      <c r="U55" s="46">
        <f>H55/$C55</f>
        <v>0.61167066629915567</v>
      </c>
      <c r="V55" s="47">
        <f>I55/$C55</f>
        <v>0.6221580061347366</v>
      </c>
      <c r="W55" s="45">
        <f>K55/$J55</f>
        <v>0.66740648068172714</v>
      </c>
      <c r="X55" s="46">
        <f>L55/$J55</f>
        <v>0.39556490031432823</v>
      </c>
      <c r="Y55" s="46">
        <f>M55/$J55</f>
        <v>0.21903466514696848</v>
      </c>
      <c r="Z55" s="46">
        <f>N55/$J55</f>
        <v>-0.36101718119729659</v>
      </c>
      <c r="AA55" s="46">
        <f>O55/$J55</f>
        <v>0.66946285940713957</v>
      </c>
      <c r="AB55" s="47">
        <f>P55/$J55</f>
        <v>0.67869513726258424</v>
      </c>
    </row>
    <row r="56" spans="1:28">
      <c r="A56" s="28" t="s">
        <v>66</v>
      </c>
      <c r="B56" s="29">
        <v>491</v>
      </c>
      <c r="C56" s="30">
        <v>686876</v>
      </c>
      <c r="D56" s="30">
        <v>634440</v>
      </c>
      <c r="E56" s="30">
        <v>368599</v>
      </c>
      <c r="F56" s="30">
        <v>126636</v>
      </c>
      <c r="G56" s="30">
        <v>-20747</v>
      </c>
      <c r="H56" s="30">
        <v>73349</v>
      </c>
      <c r="I56" s="30">
        <v>77751</v>
      </c>
      <c r="J56" s="30">
        <v>694440</v>
      </c>
      <c r="K56" s="30">
        <v>633800</v>
      </c>
      <c r="L56" s="30">
        <v>368599</v>
      </c>
      <c r="M56" s="30">
        <v>132979</v>
      </c>
      <c r="N56" s="30">
        <v>-88648</v>
      </c>
      <c r="O56" s="30">
        <v>87255</v>
      </c>
      <c r="P56" s="30">
        <v>91657</v>
      </c>
      <c r="Q56" s="42">
        <f>D56/$C56</f>
        <v>0.9236601657358825</v>
      </c>
      <c r="R56" s="43">
        <f>E56/$C56</f>
        <v>0.53663106586923981</v>
      </c>
      <c r="S56" s="43">
        <f>F56/$C56</f>
        <v>0.18436515470041173</v>
      </c>
      <c r="T56" s="43">
        <f>G56/$C56</f>
        <v>-3.0204869583447376E-2</v>
      </c>
      <c r="U56" s="43">
        <f>H56/$C56</f>
        <v>0.10678637774503695</v>
      </c>
      <c r="V56" s="44">
        <f>I56/$C56</f>
        <v>0.11319510362860254</v>
      </c>
      <c r="W56" s="42">
        <f>K56/$J56</f>
        <v>0.91267784113818329</v>
      </c>
      <c r="X56" s="43">
        <f>L56/$J56</f>
        <v>0.53078595703012499</v>
      </c>
      <c r="Y56" s="43">
        <f>M56/$J56</f>
        <v>0.19149098554230748</v>
      </c>
      <c r="Z56" s="43">
        <f>N56/$J56</f>
        <v>-0.1276539369851967</v>
      </c>
      <c r="AA56" s="43">
        <f>O56/$J56</f>
        <v>0.12564800414722654</v>
      </c>
      <c r="AB56" s="44">
        <f>P56/$J56</f>
        <v>0.13198692471631818</v>
      </c>
    </row>
    <row r="57" spans="1:28">
      <c r="A57" s="8" t="s">
        <v>56</v>
      </c>
      <c r="B57" s="9">
        <v>457</v>
      </c>
      <c r="C57" s="10">
        <v>723950</v>
      </c>
      <c r="D57" s="10">
        <v>590879</v>
      </c>
      <c r="E57" s="10">
        <v>407018</v>
      </c>
      <c r="F57" s="10">
        <v>-32451</v>
      </c>
      <c r="G57" s="10">
        <v>-20822</v>
      </c>
      <c r="H57" s="10">
        <v>247359</v>
      </c>
      <c r="I57" s="10">
        <v>507190</v>
      </c>
      <c r="J57" s="10">
        <v>849054</v>
      </c>
      <c r="K57" s="10">
        <v>584841</v>
      </c>
      <c r="L57" s="10">
        <v>428102</v>
      </c>
      <c r="M57" s="10">
        <v>33293</v>
      </c>
      <c r="N57" s="10">
        <v>-93252</v>
      </c>
      <c r="O57" s="10">
        <v>184842</v>
      </c>
      <c r="P57" s="10">
        <v>444673</v>
      </c>
      <c r="Q57" s="45">
        <f>D57/$C57</f>
        <v>0.81618758201533259</v>
      </c>
      <c r="R57" s="46">
        <f>E57/$C57</f>
        <v>0.56221838524759993</v>
      </c>
      <c r="S57" s="46">
        <f>F57/$C57</f>
        <v>-4.4824918847986742E-2</v>
      </c>
      <c r="T57" s="46">
        <f>G57/$C57</f>
        <v>-2.8761654810415083E-2</v>
      </c>
      <c r="U57" s="46">
        <f>H57/$C57</f>
        <v>0.34167967401063609</v>
      </c>
      <c r="V57" s="47">
        <f>I57/$C57</f>
        <v>0.70058705711720426</v>
      </c>
      <c r="W57" s="45">
        <f>K57/$J57</f>
        <v>0.68881484569886009</v>
      </c>
      <c r="X57" s="46">
        <f>L57/$J57</f>
        <v>0.50421056846796553</v>
      </c>
      <c r="Y57" s="46">
        <f>M57/$J57</f>
        <v>3.9211875805308022E-2</v>
      </c>
      <c r="Z57" s="46">
        <f>N57/$J57</f>
        <v>-0.10983047014677512</v>
      </c>
      <c r="AA57" s="46">
        <f>O57/$J57</f>
        <v>0.21770346762396739</v>
      </c>
      <c r="AB57" s="47">
        <f>P57/$J57</f>
        <v>0.52372758387570162</v>
      </c>
    </row>
    <row r="58" spans="1:28">
      <c r="A58" s="28" t="s">
        <v>54</v>
      </c>
      <c r="B58" s="29">
        <v>414</v>
      </c>
      <c r="C58" s="30">
        <v>1013392</v>
      </c>
      <c r="D58" s="30">
        <v>795289</v>
      </c>
      <c r="E58" s="30">
        <v>504598</v>
      </c>
      <c r="F58" s="30">
        <v>180170</v>
      </c>
      <c r="G58" s="30">
        <v>-149723</v>
      </c>
      <c r="H58" s="30">
        <v>821497</v>
      </c>
      <c r="I58" s="30">
        <v>911176</v>
      </c>
      <c r="J58" s="30">
        <v>1058924</v>
      </c>
      <c r="K58" s="30">
        <v>796526</v>
      </c>
      <c r="L58" s="30">
        <v>504896</v>
      </c>
      <c r="M58" s="30">
        <v>211055</v>
      </c>
      <c r="N58" s="30">
        <v>-227786</v>
      </c>
      <c r="O58" s="30">
        <v>1067785</v>
      </c>
      <c r="P58" s="30">
        <v>1157464</v>
      </c>
      <c r="Q58" s="42">
        <f>D58/$C58</f>
        <v>0.78477923646525727</v>
      </c>
      <c r="R58" s="43">
        <f>E58/$C58</f>
        <v>0.49792972512117717</v>
      </c>
      <c r="S58" s="43">
        <f>F58/$C58</f>
        <v>0.17778904905505472</v>
      </c>
      <c r="T58" s="43">
        <f>G58/$C58</f>
        <v>-0.14774440690275825</v>
      </c>
      <c r="U58" s="43">
        <f>H58/$C58</f>
        <v>0.81064089710595699</v>
      </c>
      <c r="V58" s="44">
        <f>I58/$C58</f>
        <v>0.89913478693338811</v>
      </c>
      <c r="W58" s="42">
        <f>K58/$J58</f>
        <v>0.75220317983160268</v>
      </c>
      <c r="X58" s="43">
        <f>L58/$J58</f>
        <v>0.47680097910709363</v>
      </c>
      <c r="Y58" s="43">
        <f>M58/$J58</f>
        <v>0.19931080984093288</v>
      </c>
      <c r="Z58" s="43">
        <f>N58/$J58</f>
        <v>-0.21511081059641673</v>
      </c>
      <c r="AA58" s="43">
        <f>O58/$J58</f>
        <v>1.0083679281988132</v>
      </c>
      <c r="AB58" s="44">
        <f>P58/$J58</f>
        <v>1.0930567255062686</v>
      </c>
    </row>
    <row r="59" spans="1:28">
      <c r="A59" s="8" t="s">
        <v>67</v>
      </c>
      <c r="B59" s="9">
        <v>396</v>
      </c>
      <c r="C59" s="10">
        <v>607275</v>
      </c>
      <c r="D59" s="10">
        <v>528263</v>
      </c>
      <c r="E59" s="10">
        <v>351867</v>
      </c>
      <c r="F59" s="10">
        <v>67336</v>
      </c>
      <c r="G59" s="10">
        <v>-78848</v>
      </c>
      <c r="H59" s="10">
        <v>238211</v>
      </c>
      <c r="I59" s="10">
        <v>355966</v>
      </c>
      <c r="J59" s="10">
        <v>820556</v>
      </c>
      <c r="K59" s="10">
        <v>525229</v>
      </c>
      <c r="L59" s="10">
        <v>515816</v>
      </c>
      <c r="M59" s="10">
        <v>80808</v>
      </c>
      <c r="N59" s="10">
        <v>-84943</v>
      </c>
      <c r="O59" s="10">
        <v>289954</v>
      </c>
      <c r="P59" s="10">
        <v>407709</v>
      </c>
      <c r="Q59" s="45">
        <f>D59/$C59</f>
        <v>0.86989090609690833</v>
      </c>
      <c r="R59" s="46">
        <f>E59/$C59</f>
        <v>0.57941953810053104</v>
      </c>
      <c r="S59" s="46">
        <f>F59/$C59</f>
        <v>0.11088221975217159</v>
      </c>
      <c r="T59" s="46">
        <f>G59/$C59</f>
        <v>-0.12983903503355151</v>
      </c>
      <c r="U59" s="46">
        <f>H59/$C59</f>
        <v>0.39226215470750486</v>
      </c>
      <c r="V59" s="47">
        <f>I59/$C59</f>
        <v>0.58616936313861101</v>
      </c>
      <c r="W59" s="45">
        <f>K59/$J59</f>
        <v>0.64008915905800456</v>
      </c>
      <c r="X59" s="46">
        <f>L59/$J59</f>
        <v>0.62861766899516913</v>
      </c>
      <c r="Y59" s="46">
        <f>M59/$J59</f>
        <v>9.8479567512759644E-2</v>
      </c>
      <c r="Z59" s="46">
        <f>N59/$J59</f>
        <v>-0.10351883357138331</v>
      </c>
      <c r="AA59" s="46">
        <f>O59/$J59</f>
        <v>0.3533628417804513</v>
      </c>
      <c r="AB59" s="47">
        <f>P59/$J59</f>
        <v>0.49686919600856005</v>
      </c>
    </row>
    <row r="60" spans="1:28">
      <c r="A60" s="28" t="s">
        <v>80</v>
      </c>
      <c r="B60" s="29">
        <v>293</v>
      </c>
      <c r="C60" s="30">
        <v>502830</v>
      </c>
      <c r="D60" s="30">
        <v>425132</v>
      </c>
      <c r="E60" s="30">
        <v>219582</v>
      </c>
      <c r="F60" s="30">
        <v>66760</v>
      </c>
      <c r="G60" s="30">
        <v>-28882</v>
      </c>
      <c r="H60" s="30">
        <v>132941</v>
      </c>
      <c r="I60" s="30">
        <v>140005</v>
      </c>
      <c r="J60" s="30">
        <v>536835</v>
      </c>
      <c r="K60" s="30">
        <v>425132</v>
      </c>
      <c r="L60" s="30">
        <v>226706</v>
      </c>
      <c r="M60" s="30">
        <v>80393</v>
      </c>
      <c r="N60" s="30">
        <v>-39636</v>
      </c>
      <c r="O60" s="30">
        <v>177848</v>
      </c>
      <c r="P60" s="30">
        <v>184912</v>
      </c>
      <c r="Q60" s="42">
        <f>D60/$C60</f>
        <v>0.84547859117395541</v>
      </c>
      <c r="R60" s="43">
        <f>E60/$C60</f>
        <v>0.43669232146053338</v>
      </c>
      <c r="S60" s="43">
        <f>F60/$C60</f>
        <v>0.1327685301195235</v>
      </c>
      <c r="T60" s="43">
        <f>G60/$C60</f>
        <v>-5.7438895849491876E-2</v>
      </c>
      <c r="U60" s="43">
        <f>H60/$C60</f>
        <v>0.26438557763061077</v>
      </c>
      <c r="V60" s="44">
        <f>I60/$C60</f>
        <v>0.27843406320227515</v>
      </c>
      <c r="W60" s="42">
        <f>K60/$J60</f>
        <v>0.79192303035383316</v>
      </c>
      <c r="X60" s="43">
        <f>L60/$J60</f>
        <v>0.42230107947507151</v>
      </c>
      <c r="Y60" s="43">
        <f>M60/$J60</f>
        <v>0.1497536487002524</v>
      </c>
      <c r="Z60" s="43">
        <f>N60/$J60</f>
        <v>-7.383274190393696E-2</v>
      </c>
      <c r="AA60" s="43">
        <f>O60/$J60</f>
        <v>0.33128987491501111</v>
      </c>
      <c r="AB60" s="44">
        <f>P60/$J60</f>
        <v>0.34444848044557452</v>
      </c>
    </row>
    <row r="61" spans="1:28">
      <c r="A61" s="8" t="s">
        <v>32</v>
      </c>
      <c r="B61" s="9">
        <v>269</v>
      </c>
      <c r="C61" s="10">
        <v>399329</v>
      </c>
      <c r="D61" s="10">
        <v>343090</v>
      </c>
      <c r="E61" s="10">
        <v>72764</v>
      </c>
      <c r="F61" s="10">
        <v>90944</v>
      </c>
      <c r="G61" s="10">
        <v>0</v>
      </c>
      <c r="H61" s="10">
        <v>178362</v>
      </c>
      <c r="I61" s="10">
        <v>178362</v>
      </c>
      <c r="J61" s="10">
        <v>505586</v>
      </c>
      <c r="K61" s="10">
        <v>342954</v>
      </c>
      <c r="L61" s="10">
        <v>98680</v>
      </c>
      <c r="M61" s="10">
        <v>111557</v>
      </c>
      <c r="N61" s="10">
        <v>-8763</v>
      </c>
      <c r="O61" s="10">
        <v>600507</v>
      </c>
      <c r="P61" s="10">
        <v>600507</v>
      </c>
      <c r="Q61" s="45">
        <f>D61/$C61</f>
        <v>0.85916625138670122</v>
      </c>
      <c r="R61" s="46">
        <f>E61/$C61</f>
        <v>0.18221566678102516</v>
      </c>
      <c r="S61" s="46">
        <f>F61/$C61</f>
        <v>0.22774203726751627</v>
      </c>
      <c r="T61" s="46">
        <f>G61/$C61</f>
        <v>0</v>
      </c>
      <c r="U61" s="46">
        <f>H61/$C61</f>
        <v>0.44665426252538631</v>
      </c>
      <c r="V61" s="47">
        <f>I61/$C61</f>
        <v>0.44665426252538631</v>
      </c>
      <c r="W61" s="45">
        <f>K61/$J61</f>
        <v>0.6783297005850637</v>
      </c>
      <c r="X61" s="46">
        <f>L61/$J61</f>
        <v>0.1951794551273176</v>
      </c>
      <c r="Y61" s="46">
        <f>M61/$J61</f>
        <v>0.22064891037330939</v>
      </c>
      <c r="Z61" s="46">
        <f>N61/$J61</f>
        <v>-1.733236284232554E-2</v>
      </c>
      <c r="AA61" s="46">
        <f>O61/$J61</f>
        <v>1.1877445182421982</v>
      </c>
      <c r="AB61" s="47">
        <f>P61/$J61</f>
        <v>1.1877445182421982</v>
      </c>
    </row>
    <row r="62" spans="1:28">
      <c r="A62" s="28" t="s">
        <v>49</v>
      </c>
      <c r="B62" s="29">
        <v>250</v>
      </c>
      <c r="C62" s="30">
        <v>440317</v>
      </c>
      <c r="D62" s="30">
        <v>381632</v>
      </c>
      <c r="E62" s="30">
        <v>260766</v>
      </c>
      <c r="F62" s="30">
        <v>-44383</v>
      </c>
      <c r="G62" s="30">
        <v>-19352</v>
      </c>
      <c r="H62" s="30">
        <v>695482</v>
      </c>
      <c r="I62" s="30">
        <v>696814</v>
      </c>
      <c r="J62" s="30">
        <v>510747</v>
      </c>
      <c r="K62" s="30">
        <v>382655</v>
      </c>
      <c r="L62" s="30">
        <v>282484</v>
      </c>
      <c r="M62" s="30">
        <v>-21341</v>
      </c>
      <c r="N62" s="30">
        <v>-65888</v>
      </c>
      <c r="O62" s="30">
        <v>668253</v>
      </c>
      <c r="P62" s="30">
        <v>669885</v>
      </c>
      <c r="Q62" s="42">
        <f>D62/$C62</f>
        <v>0.86672102144591279</v>
      </c>
      <c r="R62" s="43">
        <f>E62/$C62</f>
        <v>0.59222333000997007</v>
      </c>
      <c r="S62" s="43">
        <f>F62/$C62</f>
        <v>-0.1007978342875701</v>
      </c>
      <c r="T62" s="43">
        <f>G62/$C62</f>
        <v>-4.3950154093528072E-2</v>
      </c>
      <c r="U62" s="43">
        <f>H62/$C62</f>
        <v>1.5795029490117347</v>
      </c>
      <c r="V62" s="44">
        <f>I62/$C62</f>
        <v>1.5825280422967998</v>
      </c>
      <c r="W62" s="42">
        <f>K62/$J62</f>
        <v>0.74920655432141547</v>
      </c>
      <c r="X62" s="43">
        <f>L62/$J62</f>
        <v>0.55308009640781053</v>
      </c>
      <c r="Y62" s="43">
        <f>M62/$J62</f>
        <v>-4.1783896919609903E-2</v>
      </c>
      <c r="Z62" s="43">
        <f>N62/$J62</f>
        <v>-0.12900320510937902</v>
      </c>
      <c r="AA62" s="43">
        <f>O62/$J62</f>
        <v>1.3083836028405453</v>
      </c>
      <c r="AB62" s="44">
        <f>P62/$J62</f>
        <v>1.3115789226368437</v>
      </c>
    </row>
    <row r="63" spans="1:28">
      <c r="A63" s="8" t="s">
        <v>48</v>
      </c>
      <c r="B63" s="9">
        <v>236</v>
      </c>
      <c r="C63" s="10">
        <v>800615</v>
      </c>
      <c r="D63" s="10">
        <v>514499</v>
      </c>
      <c r="E63" s="10">
        <v>290081</v>
      </c>
      <c r="F63" s="10">
        <v>133046</v>
      </c>
      <c r="G63" s="10">
        <v>-29985</v>
      </c>
      <c r="H63" s="10">
        <v>232028</v>
      </c>
      <c r="I63" s="10">
        <v>235060</v>
      </c>
      <c r="J63" s="10">
        <v>1048239</v>
      </c>
      <c r="K63" s="10">
        <v>512103</v>
      </c>
      <c r="L63" s="10">
        <v>464696</v>
      </c>
      <c r="M63" s="10">
        <v>160983</v>
      </c>
      <c r="N63" s="10">
        <v>-54245</v>
      </c>
      <c r="O63" s="10">
        <v>259130</v>
      </c>
      <c r="P63" s="10">
        <v>262162</v>
      </c>
      <c r="Q63" s="45">
        <f>D63/$C63</f>
        <v>0.6426297283962954</v>
      </c>
      <c r="R63" s="46">
        <f>E63/$C63</f>
        <v>0.36232271441329478</v>
      </c>
      <c r="S63" s="46">
        <f>F63/$C63</f>
        <v>0.16617974931771201</v>
      </c>
      <c r="T63" s="46">
        <f>G63/$C63</f>
        <v>-3.7452458422587633E-2</v>
      </c>
      <c r="U63" s="46">
        <f>H63/$C63</f>
        <v>0.28981220686597181</v>
      </c>
      <c r="V63" s="47">
        <f>I63/$C63</f>
        <v>0.29359929554155245</v>
      </c>
      <c r="W63" s="45">
        <f>K63/$J63</f>
        <v>0.48853648833901431</v>
      </c>
      <c r="X63" s="46">
        <f>L63/$J63</f>
        <v>0.44331111511783095</v>
      </c>
      <c r="Y63" s="46">
        <f>M63/$J63</f>
        <v>0.15357470958436006</v>
      </c>
      <c r="Z63" s="46">
        <f>N63/$J63</f>
        <v>-5.1748694715613518E-2</v>
      </c>
      <c r="AA63" s="46">
        <f>O63/$J63</f>
        <v>0.24720507441528125</v>
      </c>
      <c r="AB63" s="47">
        <f>P63/$J63</f>
        <v>0.25009754454852379</v>
      </c>
    </row>
    <row r="64" spans="1:28">
      <c r="A64" s="28" t="s">
        <v>51</v>
      </c>
      <c r="B64" s="29">
        <v>219</v>
      </c>
      <c r="C64" s="30">
        <v>411609</v>
      </c>
      <c r="D64" s="30">
        <v>373030</v>
      </c>
      <c r="E64" s="30">
        <v>140165</v>
      </c>
      <c r="F64" s="30">
        <v>126519</v>
      </c>
      <c r="G64" s="30">
        <v>-4016</v>
      </c>
      <c r="H64" s="30">
        <v>215162</v>
      </c>
      <c r="I64" s="30">
        <v>215162</v>
      </c>
      <c r="J64" s="30">
        <v>434204</v>
      </c>
      <c r="K64" s="30">
        <v>372257</v>
      </c>
      <c r="L64" s="30">
        <v>144844</v>
      </c>
      <c r="M64" s="30">
        <v>133980</v>
      </c>
      <c r="N64" s="30">
        <v>-115505</v>
      </c>
      <c r="O64" s="30">
        <v>181465</v>
      </c>
      <c r="P64" s="30">
        <v>181465</v>
      </c>
      <c r="Q64" s="42">
        <f>D64/$C64</f>
        <v>0.90627270054833597</v>
      </c>
      <c r="R64" s="43">
        <f>E64/$C64</f>
        <v>0.34052948307738656</v>
      </c>
      <c r="S64" s="43">
        <f>F64/$C64</f>
        <v>0.30737666086018528</v>
      </c>
      <c r="T64" s="43">
        <f>G64/$C64</f>
        <v>-9.7568323335981474E-3</v>
      </c>
      <c r="U64" s="43">
        <f>H64/$C64</f>
        <v>0.52273395382511068</v>
      </c>
      <c r="V64" s="44">
        <f>I64/$C64</f>
        <v>0.52273395382511068</v>
      </c>
      <c r="W64" s="42">
        <f>K64/$J64</f>
        <v>0.85733203747547237</v>
      </c>
      <c r="X64" s="43">
        <f>L64/$J64</f>
        <v>0.33358513509778814</v>
      </c>
      <c r="Y64" s="43">
        <f>M64/$J64</f>
        <v>0.30856463782001087</v>
      </c>
      <c r="Z64" s="43">
        <f>N64/$J64</f>
        <v>-0.26601551344529301</v>
      </c>
      <c r="AA64" s="43">
        <f>O64/$J64</f>
        <v>0.41792567548894066</v>
      </c>
      <c r="AB64" s="44">
        <f>P64/$J64</f>
        <v>0.41792567548894066</v>
      </c>
    </row>
    <row r="65" spans="1:28">
      <c r="A65" s="8" t="s">
        <v>42</v>
      </c>
      <c r="B65" s="9">
        <v>123</v>
      </c>
      <c r="C65" s="10">
        <v>239501</v>
      </c>
      <c r="D65" s="10">
        <v>208778</v>
      </c>
      <c r="E65" s="10">
        <v>95184</v>
      </c>
      <c r="F65" s="10">
        <v>36635</v>
      </c>
      <c r="G65" s="10">
        <v>2157</v>
      </c>
      <c r="H65" s="10">
        <v>39628</v>
      </c>
      <c r="I65" s="10">
        <v>39628</v>
      </c>
      <c r="J65" s="10">
        <v>242092</v>
      </c>
      <c r="K65" s="10">
        <v>208778</v>
      </c>
      <c r="L65" s="10">
        <v>95184</v>
      </c>
      <c r="M65" s="10">
        <v>37107</v>
      </c>
      <c r="N65" s="10">
        <v>-607</v>
      </c>
      <c r="O65" s="10">
        <v>39628</v>
      </c>
      <c r="P65" s="10">
        <v>39628</v>
      </c>
      <c r="Q65" s="45">
        <f>D65/$C65</f>
        <v>0.87172078613450465</v>
      </c>
      <c r="R65" s="46">
        <f>E65/$C65</f>
        <v>0.39742631554774299</v>
      </c>
      <c r="S65" s="46">
        <f>F65/$C65</f>
        <v>0.1529638707145273</v>
      </c>
      <c r="T65" s="46">
        <f>G65/$C65</f>
        <v>9.0062254437350987E-3</v>
      </c>
      <c r="U65" s="46">
        <f>H65/$C65</f>
        <v>0.16546068701174527</v>
      </c>
      <c r="V65" s="47">
        <f>I65/$C65</f>
        <v>0.16546068701174527</v>
      </c>
      <c r="W65" s="45">
        <f>K65/$J65</f>
        <v>0.86239115708077918</v>
      </c>
      <c r="X65" s="46">
        <f>L65/$J65</f>
        <v>0.39317284338185482</v>
      </c>
      <c r="Y65" s="46">
        <f>M65/$J65</f>
        <v>0.15327644036151547</v>
      </c>
      <c r="Z65" s="46">
        <f>N65/$J65</f>
        <v>-2.5073112700956662E-3</v>
      </c>
      <c r="AA65" s="46">
        <f>O65/$J65</f>
        <v>0.16368983692150091</v>
      </c>
      <c r="AB65" s="47">
        <f>P65/$J65</f>
        <v>0.16368983692150091</v>
      </c>
    </row>
    <row r="66" spans="1:28">
      <c r="A66" s="28" t="s">
        <v>53</v>
      </c>
      <c r="B66" s="29">
        <v>104</v>
      </c>
      <c r="C66" s="30">
        <v>201849</v>
      </c>
      <c r="D66" s="30">
        <v>163379</v>
      </c>
      <c r="E66" s="30">
        <v>92412</v>
      </c>
      <c r="F66" s="30">
        <v>25898</v>
      </c>
      <c r="G66" s="30">
        <v>-19969</v>
      </c>
      <c r="H66" s="30">
        <v>39105</v>
      </c>
      <c r="I66" s="30">
        <v>44826</v>
      </c>
      <c r="J66" s="30">
        <v>223543</v>
      </c>
      <c r="K66" s="30">
        <v>163412</v>
      </c>
      <c r="L66" s="30">
        <v>99691</v>
      </c>
      <c r="M66" s="30">
        <v>26257</v>
      </c>
      <c r="N66" s="30">
        <v>-49694</v>
      </c>
      <c r="O66" s="30">
        <v>27996</v>
      </c>
      <c r="P66" s="30">
        <v>33717</v>
      </c>
      <c r="Q66" s="42">
        <f>D66/$C66</f>
        <v>0.80941198618769472</v>
      </c>
      <c r="R66" s="43">
        <f>E66/$C66</f>
        <v>0.45782738581811155</v>
      </c>
      <c r="S66" s="43">
        <f>F66/$C66</f>
        <v>0.12830383108165014</v>
      </c>
      <c r="T66" s="43">
        <f>G66/$C66</f>
        <v>-9.89303885577833E-2</v>
      </c>
      <c r="U66" s="43">
        <f>H66/$C66</f>
        <v>0.19373392981882495</v>
      </c>
      <c r="V66" s="44">
        <f>I66/$C66</f>
        <v>0.22207689906811529</v>
      </c>
      <c r="W66" s="42">
        <f>K66/$J66</f>
        <v>0.73100924654317068</v>
      </c>
      <c r="X66" s="43">
        <f>L66/$J66</f>
        <v>0.44595894302214789</v>
      </c>
      <c r="Y66" s="43">
        <f>M66/$J66</f>
        <v>0.11745838608231973</v>
      </c>
      <c r="Z66" s="43">
        <f>N66/$J66</f>
        <v>-0.22230174955154042</v>
      </c>
      <c r="AA66" s="43">
        <f>O66/$J66</f>
        <v>0.12523765002706413</v>
      </c>
      <c r="AB66" s="44">
        <f>P66/$J66</f>
        <v>0.15083004164746827</v>
      </c>
    </row>
    <row r="67" spans="1:28">
      <c r="A67" s="8" t="s">
        <v>74</v>
      </c>
      <c r="B67" s="9">
        <v>95</v>
      </c>
      <c r="C67" s="10">
        <v>258040.1</v>
      </c>
      <c r="D67" s="10">
        <v>244305.7</v>
      </c>
      <c r="E67" s="10">
        <v>30325.300000000003</v>
      </c>
      <c r="F67" s="10">
        <v>86056.6</v>
      </c>
      <c r="G67" s="10">
        <v>-87886.6</v>
      </c>
      <c r="H67" s="10">
        <v>66442.7</v>
      </c>
      <c r="I67" s="10">
        <v>66442.7</v>
      </c>
      <c r="J67" s="10">
        <v>260619</v>
      </c>
      <c r="K67" s="10">
        <v>244305.7</v>
      </c>
      <c r="L67" s="10">
        <v>30553.7</v>
      </c>
      <c r="M67" s="10">
        <v>86187.199999999997</v>
      </c>
      <c r="N67" s="10">
        <v>-87347.6</v>
      </c>
      <c r="O67" s="10">
        <v>100616</v>
      </c>
      <c r="P67" s="10">
        <v>100616</v>
      </c>
      <c r="Q67" s="45">
        <f>D67/$C67</f>
        <v>0.94677416417060767</v>
      </c>
      <c r="R67" s="46">
        <f>E67/$C67</f>
        <v>0.11752165651772729</v>
      </c>
      <c r="S67" s="46">
        <f>F67/$C67</f>
        <v>0.3335008783518531</v>
      </c>
      <c r="T67" s="46">
        <f>G67/$C67</f>
        <v>-0.34059279933622721</v>
      </c>
      <c r="U67" s="46">
        <f>H67/$C67</f>
        <v>0.25748982425599742</v>
      </c>
      <c r="V67" s="47">
        <f>I67/$C67</f>
        <v>0.25748982425599742</v>
      </c>
      <c r="W67" s="45">
        <f>K67/$J67</f>
        <v>0.93740556137503406</v>
      </c>
      <c r="X67" s="46">
        <f>L67/$J67</f>
        <v>0.11723512100038753</v>
      </c>
      <c r="Y67" s="46">
        <f>M67/$J67</f>
        <v>0.33070190584723291</v>
      </c>
      <c r="Z67" s="46">
        <f>N67/$J67</f>
        <v>-0.33515438245101087</v>
      </c>
      <c r="AA67" s="46">
        <f>O67/$J67</f>
        <v>0.38606548256266809</v>
      </c>
      <c r="AB67" s="47">
        <f>P67/$J67</f>
        <v>0.38606548256266809</v>
      </c>
    </row>
    <row r="68" spans="1:28">
      <c r="A68" s="28" t="s">
        <v>57</v>
      </c>
      <c r="B68" s="29">
        <v>86</v>
      </c>
      <c r="C68" s="30">
        <v>139681</v>
      </c>
      <c r="D68" s="30">
        <v>116365</v>
      </c>
      <c r="E68" s="30">
        <v>15831</v>
      </c>
      <c r="F68" s="30">
        <v>1909</v>
      </c>
      <c r="G68" s="30">
        <v>-15731</v>
      </c>
      <c r="H68" s="30">
        <v>44061</v>
      </c>
      <c r="I68" s="30">
        <v>44061</v>
      </c>
      <c r="J68" s="30">
        <v>142355</v>
      </c>
      <c r="K68" s="30">
        <v>116365</v>
      </c>
      <c r="L68" s="30">
        <v>15831</v>
      </c>
      <c r="M68" s="30">
        <v>5342</v>
      </c>
      <c r="N68" s="30">
        <v>-15731</v>
      </c>
      <c r="O68" s="30">
        <v>47763</v>
      </c>
      <c r="P68" s="30">
        <v>47763</v>
      </c>
      <c r="Q68" s="42">
        <f>D68/$C68</f>
        <v>0.83307679641468779</v>
      </c>
      <c r="R68" s="43">
        <f>E68/$C68</f>
        <v>0.11333681746264704</v>
      </c>
      <c r="S68" s="43">
        <f>F68/$C68</f>
        <v>1.3666855191471997E-2</v>
      </c>
      <c r="T68" s="43">
        <f>G68/$C68</f>
        <v>-0.1126209004803803</v>
      </c>
      <c r="U68" s="43">
        <f>H68/$C68</f>
        <v>0.31544018155654668</v>
      </c>
      <c r="V68" s="44">
        <f>I68/$C68</f>
        <v>0.31544018155654668</v>
      </c>
      <c r="W68" s="42">
        <f>K68/$J68</f>
        <v>0.81742826033507776</v>
      </c>
      <c r="X68" s="43">
        <f>L68/$J68</f>
        <v>0.11120789575357382</v>
      </c>
      <c r="Y68" s="43">
        <f>M68/$J68</f>
        <v>3.7525903550981704E-2</v>
      </c>
      <c r="Z68" s="43">
        <f>N68/$J68</f>
        <v>-0.11050542657440905</v>
      </c>
      <c r="AA68" s="43">
        <f>O68/$J68</f>
        <v>0.33552035404446628</v>
      </c>
      <c r="AB68" s="44">
        <f>P68/$J68</f>
        <v>0.33552035404446628</v>
      </c>
    </row>
    <row r="69" spans="1:28">
      <c r="A69" s="8" t="s">
        <v>52</v>
      </c>
      <c r="B69" s="9">
        <v>53</v>
      </c>
      <c r="C69" s="10">
        <v>85234</v>
      </c>
      <c r="D69" s="10">
        <v>69633</v>
      </c>
      <c r="E69" s="10">
        <v>11693</v>
      </c>
      <c r="F69" s="10">
        <v>14672</v>
      </c>
      <c r="G69" s="10">
        <v>588</v>
      </c>
      <c r="H69" s="10">
        <v>14424</v>
      </c>
      <c r="I69" s="10">
        <v>14424</v>
      </c>
      <c r="J69" s="10">
        <v>95994</v>
      </c>
      <c r="K69" s="10">
        <v>70001</v>
      </c>
      <c r="L69" s="10">
        <v>11695</v>
      </c>
      <c r="M69" s="10">
        <v>16671</v>
      </c>
      <c r="N69" s="10">
        <v>0</v>
      </c>
      <c r="O69" s="10">
        <v>16451</v>
      </c>
      <c r="P69" s="10">
        <v>16514</v>
      </c>
      <c r="Q69" s="45">
        <f>D69/$C69</f>
        <v>0.81696271440974255</v>
      </c>
      <c r="R69" s="46">
        <f>E69/$C69</f>
        <v>0.13718703803646431</v>
      </c>
      <c r="S69" s="46">
        <f>F69/$C69</f>
        <v>0.17213787925006452</v>
      </c>
      <c r="T69" s="46">
        <f>G69/$C69</f>
        <v>6.8986554661285403E-3</v>
      </c>
      <c r="U69" s="46">
        <f>H69/$C69</f>
        <v>0.16922824225074501</v>
      </c>
      <c r="V69" s="47">
        <f>I69/$C69</f>
        <v>0.16922824225074501</v>
      </c>
      <c r="W69" s="45">
        <f>K69/$J69</f>
        <v>0.72922265974956768</v>
      </c>
      <c r="X69" s="46">
        <f>L69/$J69</f>
        <v>0.12183053107485885</v>
      </c>
      <c r="Y69" s="46">
        <f>M69/$J69</f>
        <v>0.17366710419401213</v>
      </c>
      <c r="Z69" s="46">
        <f>N69/$J69</f>
        <v>0</v>
      </c>
      <c r="AA69" s="46">
        <f>O69/$J69</f>
        <v>0.1713752942892264</v>
      </c>
      <c r="AB69" s="47">
        <f>P69/$J69</f>
        <v>0.17203158530741505</v>
      </c>
    </row>
    <row r="70" spans="1:28">
      <c r="A70" s="28" t="s">
        <v>38</v>
      </c>
      <c r="B70" s="29">
        <v>52</v>
      </c>
      <c r="C70" s="30">
        <v>143494</v>
      </c>
      <c r="D70" s="30">
        <v>125440</v>
      </c>
      <c r="E70" s="30">
        <v>17252</v>
      </c>
      <c r="F70" s="30">
        <v>13289</v>
      </c>
      <c r="G70" s="30">
        <v>16072</v>
      </c>
      <c r="H70" s="30">
        <v>70846</v>
      </c>
      <c r="I70" s="30">
        <v>70846</v>
      </c>
      <c r="J70" s="30">
        <v>188256</v>
      </c>
      <c r="K70" s="30">
        <v>125153</v>
      </c>
      <c r="L70" s="30">
        <v>21020</v>
      </c>
      <c r="M70" s="30">
        <v>12329</v>
      </c>
      <c r="N70" s="30">
        <v>54795</v>
      </c>
      <c r="O70" s="30">
        <v>66572</v>
      </c>
      <c r="P70" s="30">
        <v>66572</v>
      </c>
      <c r="Q70" s="42">
        <f>D70/$C70</f>
        <v>0.87418289266450167</v>
      </c>
      <c r="R70" s="43">
        <f>E70/$C70</f>
        <v>0.12022802347136466</v>
      </c>
      <c r="S70" s="43">
        <f>F70/$C70</f>
        <v>9.2610143978145432E-2</v>
      </c>
      <c r="T70" s="43">
        <f>G70/$C70</f>
        <v>0.11200468312263927</v>
      </c>
      <c r="U70" s="43">
        <f>H70/$C70</f>
        <v>0.49372099181847323</v>
      </c>
      <c r="V70" s="44">
        <f>I70/$C70</f>
        <v>0.49372099181847323</v>
      </c>
      <c r="W70" s="42">
        <f>K70/$J70</f>
        <v>0.66480218425973148</v>
      </c>
      <c r="X70" s="43">
        <f>L70/$J70</f>
        <v>0.11165646778854325</v>
      </c>
      <c r="Y70" s="43">
        <f>M70/$J70</f>
        <v>6.5490608533061365E-2</v>
      </c>
      <c r="Z70" s="43">
        <f>N70/$J70</f>
        <v>0.29106642019377871</v>
      </c>
      <c r="AA70" s="43">
        <f>O70/$J70</f>
        <v>0.35362485126636067</v>
      </c>
      <c r="AB70" s="44">
        <f>P70/$J70</f>
        <v>0.35362485126636067</v>
      </c>
    </row>
    <row r="71" spans="1:28" ht="15" thickBot="1">
      <c r="A71" s="8" t="s">
        <v>68</v>
      </c>
      <c r="B71" s="9">
        <v>52</v>
      </c>
      <c r="C71" s="10">
        <v>58919.1</v>
      </c>
      <c r="D71" s="10">
        <v>58065.2</v>
      </c>
      <c r="E71" s="10">
        <v>9279.1</v>
      </c>
      <c r="F71" s="10">
        <v>34903.199999999997</v>
      </c>
      <c r="G71" s="10"/>
      <c r="H71" s="10">
        <v>206.9</v>
      </c>
      <c r="I71" s="10">
        <v>206.9</v>
      </c>
      <c r="J71" s="10">
        <v>58919.1</v>
      </c>
      <c r="K71" s="10">
        <v>58065.2</v>
      </c>
      <c r="L71" s="10">
        <v>9279.1</v>
      </c>
      <c r="M71" s="10">
        <v>34903.199999999997</v>
      </c>
      <c r="N71" s="10"/>
      <c r="O71" s="10">
        <v>206.9</v>
      </c>
      <c r="P71" s="10">
        <v>206.9</v>
      </c>
      <c r="Q71" s="48">
        <f>D71/$C71</f>
        <v>0.98550724637681153</v>
      </c>
      <c r="R71" s="49">
        <f>E71/$C71</f>
        <v>0.15748882790130875</v>
      </c>
      <c r="S71" s="49">
        <f>F71/$C71</f>
        <v>0.5923919408137599</v>
      </c>
      <c r="T71" s="49">
        <f>G71/$C71</f>
        <v>0</v>
      </c>
      <c r="U71" s="49">
        <f>H71/$C71</f>
        <v>3.511594712071298E-3</v>
      </c>
      <c r="V71" s="50">
        <f>I71/$C71</f>
        <v>3.511594712071298E-3</v>
      </c>
      <c r="W71" s="48">
        <f>K71/$J71</f>
        <v>0.98550724637681153</v>
      </c>
      <c r="X71" s="49">
        <f>L71/$J71</f>
        <v>0.15748882790130875</v>
      </c>
      <c r="Y71" s="49">
        <f>M71/$J71</f>
        <v>0.5923919408137599</v>
      </c>
      <c r="Z71" s="49">
        <f>N71/$J71</f>
        <v>0</v>
      </c>
      <c r="AA71" s="49">
        <f>O71/$J71</f>
        <v>3.511594712071298E-3</v>
      </c>
      <c r="AB71" s="50">
        <f>P71/$J71</f>
        <v>3.511594712071298E-3</v>
      </c>
    </row>
    <row r="72" spans="1:28"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>
      <c r="B73" s="6">
        <f>SUM(B8:B71)</f>
        <v>383726</v>
      </c>
      <c r="C73" s="6">
        <f t="shared" ref="C73:P73" si="0">SUM(C8:C71)</f>
        <v>525994785.10000002</v>
      </c>
      <c r="D73" s="6">
        <f t="shared" si="0"/>
        <v>437085317.99999994</v>
      </c>
      <c r="E73" s="6">
        <f t="shared" si="0"/>
        <v>295375751.50000006</v>
      </c>
      <c r="F73" s="6">
        <f t="shared" si="0"/>
        <v>43791545.20000001</v>
      </c>
      <c r="G73" s="6">
        <f t="shared" si="0"/>
        <v>-54637033.500000007</v>
      </c>
      <c r="H73" s="6">
        <f t="shared" si="0"/>
        <v>456683960.89999992</v>
      </c>
      <c r="I73" s="6">
        <f t="shared" si="0"/>
        <v>587439373.20000005</v>
      </c>
      <c r="J73" s="6">
        <f t="shared" si="0"/>
        <v>655082618.5</v>
      </c>
      <c r="K73" s="6">
        <f t="shared" si="0"/>
        <v>435529307.0999999</v>
      </c>
      <c r="L73" s="6">
        <f t="shared" si="0"/>
        <v>328601162.19999999</v>
      </c>
      <c r="M73" s="6">
        <f t="shared" si="0"/>
        <v>86661350.799999997</v>
      </c>
      <c r="N73" s="6">
        <f t="shared" si="0"/>
        <v>-99510995.700000003</v>
      </c>
      <c r="O73" s="6">
        <f t="shared" si="0"/>
        <v>784280569.89999998</v>
      </c>
      <c r="P73" s="6">
        <f t="shared" si="0"/>
        <v>952138032.19999993</v>
      </c>
      <c r="Q73" s="20">
        <f t="shared" ref="Q72:Q73" si="1">D73/$C73</f>
        <v>0.83096891904907955</v>
      </c>
      <c r="R73" s="20">
        <f t="shared" ref="R72:R73" si="2">E73/$C73</f>
        <v>0.5615564257806176</v>
      </c>
      <c r="S73" s="20">
        <f t="shared" ref="S72:S73" si="3">F73/$C73</f>
        <v>8.3254713621684545E-2</v>
      </c>
      <c r="T73" s="20">
        <f t="shared" ref="T72:T73" si="4">G73/$C73</f>
        <v>-0.10387371709324576</v>
      </c>
      <c r="U73" s="20">
        <f t="shared" ref="U72:U73" si="5">H73/$C73</f>
        <v>0.86822906583223447</v>
      </c>
      <c r="V73" s="20">
        <f t="shared" ref="V72:V73" si="6">I73/$C73</f>
        <v>1.1168159644174389</v>
      </c>
      <c r="W73" s="20">
        <f t="shared" ref="W72:W73" si="7">K73/$J73</f>
        <v>0.6648463793731384</v>
      </c>
      <c r="X73" s="20">
        <f t="shared" ref="X72:X73" si="8">L73/$J73</f>
        <v>0.5016178920338733</v>
      </c>
      <c r="Y73" s="20">
        <f t="shared" ref="Y72:Y73" si="9">M73/$J73</f>
        <v>0.13229071929650046</v>
      </c>
      <c r="Z73" s="20">
        <f t="shared" ref="Z72:Z73" si="10">N73/$J73</f>
        <v>-0.15190602359112967</v>
      </c>
      <c r="AA73" s="20">
        <f t="shared" ref="AA72:AA73" si="11">O73/$J73</f>
        <v>1.197223903903657</v>
      </c>
      <c r="AB73" s="20">
        <f t="shared" ref="AB72:AB73" si="12">P73/$J73</f>
        <v>1.4534625180258847</v>
      </c>
    </row>
  </sheetData>
  <sortState xmlns:xlrd2="http://schemas.microsoft.com/office/spreadsheetml/2017/richdata2" ref="A8:AB71">
    <sortCondition descending="1" ref="B8:B71"/>
  </sortState>
  <mergeCells count="2">
    <mergeCell ref="Q3:V3"/>
    <mergeCell ref="W3:AB3"/>
  </mergeCells>
  <pageMargins left="0.55118110236220474" right="0.55118110236220474" top="0.78740157480314965" bottom="0.78740157480314965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9B81-B681-427A-9A76-1BDBBEF7CD65}">
  <dimension ref="A1:Z73"/>
  <sheetViews>
    <sheetView workbookViewId="0">
      <pane ySplit="6" topLeftCell="A7" activePane="bottomLeft" state="frozen"/>
      <selection pane="bottomLeft"/>
    </sheetView>
  </sheetViews>
  <sheetFormatPr defaultRowHeight="14.5"/>
  <cols>
    <col min="1" max="1" width="25" style="8" customWidth="1"/>
    <col min="2" max="2" width="8.7265625" style="8"/>
    <col min="3" max="8" width="12.54296875" style="7" hidden="1" customWidth="1"/>
    <col min="9" max="14" width="11.453125" style="7" hidden="1" customWidth="1"/>
    <col min="15" max="15" width="9.6328125" style="7" customWidth="1"/>
    <col min="16" max="16" width="12.08984375" style="7" customWidth="1"/>
    <col min="17" max="17" width="10.90625" style="7" customWidth="1"/>
    <col min="18" max="18" width="10.36328125" style="7" customWidth="1"/>
    <col min="19" max="19" width="9.1796875" style="7" customWidth="1"/>
    <col min="20" max="20" width="10" style="7" customWidth="1"/>
    <col min="21" max="21" width="9.90625" style="7" customWidth="1"/>
    <col min="22" max="22" width="12.36328125" style="7" customWidth="1"/>
    <col min="23" max="23" width="11.08984375" style="7" customWidth="1"/>
    <col min="24" max="24" width="9.453125" style="7" customWidth="1"/>
    <col min="25" max="25" width="9" style="7" customWidth="1"/>
    <col min="26" max="26" width="9.6328125" style="7" customWidth="1"/>
    <col min="27" max="16384" width="8.7265625" style="7"/>
  </cols>
  <sheetData>
    <row r="1" spans="1:26" ht="15.5">
      <c r="O1" s="11" t="s">
        <v>96</v>
      </c>
      <c r="P1"/>
      <c r="Q1"/>
      <c r="R1"/>
      <c r="S1"/>
      <c r="T1"/>
      <c r="U1" s="62" t="s">
        <v>97</v>
      </c>
      <c r="V1" s="63"/>
      <c r="W1" s="63"/>
      <c r="X1" s="63"/>
      <c r="Y1" s="63"/>
      <c r="Z1" s="64"/>
    </row>
    <row r="2" spans="1:26" ht="15" thickBot="1">
      <c r="O2"/>
      <c r="P2"/>
      <c r="Q2"/>
      <c r="R2"/>
      <c r="S2"/>
      <c r="T2"/>
      <c r="U2" s="65"/>
      <c r="V2" s="1"/>
      <c r="W2" s="1"/>
      <c r="X2" s="1"/>
      <c r="Y2" s="1"/>
      <c r="Z2" s="66"/>
    </row>
    <row r="3" spans="1:26">
      <c r="A3" s="18" t="s">
        <v>109</v>
      </c>
      <c r="O3" s="31" t="s">
        <v>6</v>
      </c>
      <c r="P3" s="32"/>
      <c r="Q3" s="32"/>
      <c r="R3" s="32"/>
      <c r="S3" s="32"/>
      <c r="T3" s="33"/>
      <c r="U3" s="67" t="s">
        <v>7</v>
      </c>
      <c r="V3" s="12"/>
      <c r="W3" s="12"/>
      <c r="X3" s="12"/>
      <c r="Y3" s="12"/>
      <c r="Z3" s="68"/>
    </row>
    <row r="4" spans="1:26">
      <c r="O4" s="34"/>
      <c r="P4" s="13" t="s">
        <v>16</v>
      </c>
      <c r="Q4" s="21" t="s">
        <v>98</v>
      </c>
      <c r="R4" s="22"/>
      <c r="S4" s="13"/>
      <c r="T4" s="51"/>
      <c r="U4" s="34"/>
      <c r="V4" s="13" t="s">
        <v>16</v>
      </c>
      <c r="W4" s="21" t="s">
        <v>98</v>
      </c>
      <c r="X4" s="13"/>
      <c r="Y4" s="13"/>
      <c r="Z4" s="51"/>
    </row>
    <row r="5" spans="1:26">
      <c r="C5" s="7" t="s">
        <v>6</v>
      </c>
      <c r="I5" s="7" t="s">
        <v>7</v>
      </c>
      <c r="O5" s="36"/>
      <c r="P5" s="14" t="s">
        <v>18</v>
      </c>
      <c r="Q5" s="23" t="s">
        <v>99</v>
      </c>
      <c r="R5" s="24" t="s">
        <v>100</v>
      </c>
      <c r="S5" s="14" t="s">
        <v>101</v>
      </c>
      <c r="T5" s="52" t="s">
        <v>102</v>
      </c>
      <c r="U5" s="36"/>
      <c r="V5" s="14" t="s">
        <v>18</v>
      </c>
      <c r="W5" s="23" t="s">
        <v>99</v>
      </c>
      <c r="X5" s="14" t="s">
        <v>100</v>
      </c>
      <c r="Y5" s="14" t="s">
        <v>101</v>
      </c>
      <c r="Z5" s="52" t="s">
        <v>102</v>
      </c>
    </row>
    <row r="6" spans="1:26">
      <c r="C6" s="16"/>
      <c r="D6" s="16"/>
      <c r="E6" s="16"/>
      <c r="F6" s="16"/>
      <c r="G6" s="16"/>
      <c r="H6" s="16"/>
      <c r="I6" s="17"/>
      <c r="J6" s="17"/>
      <c r="K6" s="17"/>
      <c r="L6" s="17"/>
      <c r="M6" s="17"/>
      <c r="N6" s="17"/>
      <c r="O6" s="53" t="s">
        <v>0</v>
      </c>
      <c r="P6" s="15" t="s">
        <v>23</v>
      </c>
      <c r="Q6" s="25" t="s">
        <v>103</v>
      </c>
      <c r="R6" s="15" t="s">
        <v>104</v>
      </c>
      <c r="S6" s="15" t="s">
        <v>104</v>
      </c>
      <c r="T6" s="54" t="s">
        <v>105</v>
      </c>
      <c r="U6" s="53" t="s">
        <v>0</v>
      </c>
      <c r="V6" s="15" t="s">
        <v>23</v>
      </c>
      <c r="W6" s="25" t="s">
        <v>103</v>
      </c>
      <c r="X6" s="15" t="s">
        <v>104</v>
      </c>
      <c r="Y6" s="15" t="s">
        <v>104</v>
      </c>
      <c r="Z6" s="54" t="s">
        <v>105</v>
      </c>
    </row>
    <row r="7" spans="1:26">
      <c r="A7" s="8" t="s">
        <v>9</v>
      </c>
      <c r="B7" s="8" t="s">
        <v>8</v>
      </c>
      <c r="C7" t="s">
        <v>0</v>
      </c>
      <c r="D7" t="s">
        <v>11</v>
      </c>
      <c r="E7" t="s">
        <v>94</v>
      </c>
      <c r="F7" t="s">
        <v>95</v>
      </c>
      <c r="G7" t="s">
        <v>1</v>
      </c>
      <c r="H7" t="s">
        <v>3</v>
      </c>
      <c r="I7" t="s">
        <v>0</v>
      </c>
      <c r="J7" t="s">
        <v>11</v>
      </c>
      <c r="K7" t="s">
        <v>94</v>
      </c>
      <c r="L7" t="s">
        <v>95</v>
      </c>
      <c r="M7" t="s">
        <v>1</v>
      </c>
      <c r="N7" t="s">
        <v>3</v>
      </c>
      <c r="O7" s="40"/>
      <c r="T7" s="41"/>
      <c r="U7" s="40"/>
      <c r="Z7" s="41"/>
    </row>
    <row r="8" spans="1:26">
      <c r="A8" s="28" t="s">
        <v>90</v>
      </c>
      <c r="B8" s="29">
        <v>136894</v>
      </c>
      <c r="C8" s="30">
        <v>176407758.99999997</v>
      </c>
      <c r="D8" s="30">
        <v>102040009.10000001</v>
      </c>
      <c r="E8" s="30">
        <v>75193616</v>
      </c>
      <c r="F8" s="30">
        <v>-4143480.600000001</v>
      </c>
      <c r="G8" s="30"/>
      <c r="H8" s="30">
        <v>-4969346.7000000551</v>
      </c>
      <c r="I8" s="30">
        <v>251624936.39999998</v>
      </c>
      <c r="J8" s="30">
        <v>119876433.60000001</v>
      </c>
      <c r="K8" s="30">
        <v>110178563.60000001</v>
      </c>
      <c r="L8" s="30">
        <v>-29418077.800000001</v>
      </c>
      <c r="M8" s="30">
        <v>4462765</v>
      </c>
      <c r="N8" s="30">
        <v>-3385373.6000000127</v>
      </c>
      <c r="O8" s="55">
        <f>(C8/$B8)*1000</f>
        <v>1288644.9296536006</v>
      </c>
      <c r="P8" s="2">
        <f>(D8/$B8)*1000</f>
        <v>745394.3131181791</v>
      </c>
      <c r="Q8" s="2">
        <f>(E8/$B8)*1000</f>
        <v>549283.50402501202</v>
      </c>
      <c r="R8" s="2">
        <f>(F8/$B8)*1000</f>
        <v>-30267.802825543862</v>
      </c>
      <c r="S8" s="2">
        <f>(G8/$B8)*1000</f>
        <v>0</v>
      </c>
      <c r="T8" s="56">
        <f>(H8/$B8)*1000</f>
        <v>-36300.690315134736</v>
      </c>
      <c r="U8" s="55">
        <f>(I8/$B8)*1000</f>
        <v>1838100.547869154</v>
      </c>
      <c r="V8" s="2">
        <f>(J8/$B8)*1000</f>
        <v>875688.00385699887</v>
      </c>
      <c r="W8" s="2">
        <f>(K8/$B8)*1000</f>
        <v>804845.8193931072</v>
      </c>
      <c r="X8" s="2">
        <f>(L8/$B8)*1000</f>
        <v>-214896.76538051339</v>
      </c>
      <c r="Y8" s="2">
        <f>(M8/$B8)*1000</f>
        <v>32600.150481394365</v>
      </c>
      <c r="Z8" s="56">
        <f>(N8/$B8)*1000</f>
        <v>-24729.890280070806</v>
      </c>
    </row>
    <row r="9" spans="1:26">
      <c r="A9" s="8" t="s">
        <v>27</v>
      </c>
      <c r="B9" s="9">
        <v>39335</v>
      </c>
      <c r="C9" s="10">
        <v>49468204</v>
      </c>
      <c r="D9" s="10">
        <v>27569877</v>
      </c>
      <c r="E9" s="10">
        <v>19979703</v>
      </c>
      <c r="F9" s="10">
        <v>-2671968</v>
      </c>
      <c r="G9" s="10"/>
      <c r="H9" s="10">
        <v>-753344</v>
      </c>
      <c r="I9" s="10">
        <v>51629373</v>
      </c>
      <c r="J9" s="10">
        <v>27727453</v>
      </c>
      <c r="K9" s="10">
        <v>21241099</v>
      </c>
      <c r="L9" s="10">
        <v>-3460055</v>
      </c>
      <c r="M9" s="10"/>
      <c r="N9" s="10">
        <v>-799234</v>
      </c>
      <c r="O9" s="57">
        <f>(C9/$B9)*1000</f>
        <v>1257612.9147070039</v>
      </c>
      <c r="P9" s="4">
        <f>(D9/$B9)*1000</f>
        <v>700899.37714503624</v>
      </c>
      <c r="Q9" s="4">
        <f>(E9/$B9)*1000</f>
        <v>507937.02809203003</v>
      </c>
      <c r="R9" s="4">
        <f>(F9/$B9)*1000</f>
        <v>-67928.511503749847</v>
      </c>
      <c r="S9" s="4">
        <f>(G9/$B9)*1000</f>
        <v>0</v>
      </c>
      <c r="T9" s="58">
        <f>(H9/$B9)*1000</f>
        <v>-19152.002033812129</v>
      </c>
      <c r="U9" s="57">
        <f>(I9/$B9)*1000</f>
        <v>1312555.5612050337</v>
      </c>
      <c r="V9" s="4">
        <f>(J9/$B9)*1000</f>
        <v>704905.37689080974</v>
      </c>
      <c r="W9" s="4">
        <f>(K9/$B9)*1000</f>
        <v>540005.05910766497</v>
      </c>
      <c r="X9" s="4">
        <f>(L9/$B9)*1000</f>
        <v>-87963.772721494854</v>
      </c>
      <c r="Y9" s="4">
        <f>(M9/$B9)*1000</f>
        <v>0</v>
      </c>
      <c r="Z9" s="58">
        <f>(N9/$B9)*1000</f>
        <v>-20318.647514935808</v>
      </c>
    </row>
    <row r="10" spans="1:26">
      <c r="A10" s="28" t="s">
        <v>30</v>
      </c>
      <c r="B10" s="29">
        <v>30616</v>
      </c>
      <c r="C10" s="30">
        <v>42907133</v>
      </c>
      <c r="D10" s="30">
        <v>23355240</v>
      </c>
      <c r="E10" s="30">
        <v>17031137</v>
      </c>
      <c r="F10" s="30">
        <v>-2269865</v>
      </c>
      <c r="G10" s="30"/>
      <c r="H10" s="30">
        <v>250891</v>
      </c>
      <c r="I10" s="30">
        <v>47284411</v>
      </c>
      <c r="J10" s="30">
        <v>24531787</v>
      </c>
      <c r="K10" s="30">
        <v>19103796</v>
      </c>
      <c r="L10" s="30">
        <v>-2840392</v>
      </c>
      <c r="M10" s="30"/>
      <c r="N10" s="30">
        <v>808436</v>
      </c>
      <c r="O10" s="55">
        <f>(C10/$B10)*1000</f>
        <v>1401461.0987718841</v>
      </c>
      <c r="P10" s="2">
        <f>(D10/$B10)*1000</f>
        <v>762844.26443689573</v>
      </c>
      <c r="Q10" s="2">
        <f>(E10/$B10)*1000</f>
        <v>556282.23804546648</v>
      </c>
      <c r="R10" s="2">
        <f>(F10/$B10)*1000</f>
        <v>-74139.828847661352</v>
      </c>
      <c r="S10" s="2">
        <f>(G10/$B10)*1000</f>
        <v>0</v>
      </c>
      <c r="T10" s="56">
        <f>(H10/$B10)*1000</f>
        <v>8194.7674418604656</v>
      </c>
      <c r="U10" s="55">
        <f>(I10/$B10)*1000</f>
        <v>1544434.6420172458</v>
      </c>
      <c r="V10" s="2">
        <f>(J10/$B10)*1000</f>
        <v>801273.41912725382</v>
      </c>
      <c r="W10" s="2">
        <f>(K10/$B10)*1000</f>
        <v>623980.79435589234</v>
      </c>
      <c r="X10" s="2">
        <f>(L10/$B10)*1000</f>
        <v>-92774.75829631566</v>
      </c>
      <c r="Y10" s="2">
        <f>(M10/$B10)*1000</f>
        <v>0</v>
      </c>
      <c r="Z10" s="56">
        <f>(N10/$B10)*1000</f>
        <v>26405.670237784165</v>
      </c>
    </row>
    <row r="11" spans="1:26">
      <c r="A11" s="8" t="s">
        <v>33</v>
      </c>
      <c r="B11" s="9">
        <v>21957</v>
      </c>
      <c r="C11" s="10">
        <v>25007989</v>
      </c>
      <c r="D11" s="10">
        <v>12616952</v>
      </c>
      <c r="E11" s="10">
        <v>10117218</v>
      </c>
      <c r="F11" s="10">
        <v>-820837</v>
      </c>
      <c r="G11" s="10">
        <v>0</v>
      </c>
      <c r="H11" s="10">
        <v>1452982</v>
      </c>
      <c r="I11" s="10">
        <v>36441288</v>
      </c>
      <c r="J11" s="10">
        <v>15431152</v>
      </c>
      <c r="K11" s="10">
        <v>15067844</v>
      </c>
      <c r="L11" s="10">
        <v>-2782228</v>
      </c>
      <c r="M11" s="10">
        <v>-719915</v>
      </c>
      <c r="N11" s="10">
        <v>2440149</v>
      </c>
      <c r="O11" s="57">
        <f>(C11/$B11)*1000</f>
        <v>1138952.9079564605</v>
      </c>
      <c r="P11" s="4">
        <f>(D11/$B11)*1000</f>
        <v>574620.94092999946</v>
      </c>
      <c r="Q11" s="4">
        <f>(E11/$B11)*1000</f>
        <v>460774.14947397186</v>
      </c>
      <c r="R11" s="4">
        <f>(F11/$B11)*1000</f>
        <v>-37383.841144054284</v>
      </c>
      <c r="S11" s="4">
        <f>(G11/$B11)*1000</f>
        <v>0</v>
      </c>
      <c r="T11" s="58">
        <f>(H11/$B11)*1000</f>
        <v>66173.976408434668</v>
      </c>
      <c r="U11" s="57">
        <f>(I11/$B11)*1000</f>
        <v>1659666.0746003552</v>
      </c>
      <c r="V11" s="4">
        <f>(J11/$B11)*1000</f>
        <v>702789.63428519375</v>
      </c>
      <c r="W11" s="4">
        <f>(K11/$B11)*1000</f>
        <v>686243.29371043399</v>
      </c>
      <c r="X11" s="4">
        <f>(L11/$B11)*1000</f>
        <v>-126712.57457758345</v>
      </c>
      <c r="Y11" s="4">
        <f>(M11/$B11)*1000</f>
        <v>-32787.493737760167</v>
      </c>
      <c r="Z11" s="58">
        <f>(N11/$B11)*1000</f>
        <v>111133.07828938379</v>
      </c>
    </row>
    <row r="12" spans="1:26">
      <c r="A12" s="28" t="s">
        <v>60</v>
      </c>
      <c r="B12" s="29">
        <v>19812</v>
      </c>
      <c r="C12" s="30">
        <v>27681720</v>
      </c>
      <c r="D12" s="30">
        <v>17315806</v>
      </c>
      <c r="E12" s="30">
        <v>9495388</v>
      </c>
      <c r="F12" s="30">
        <v>-1324543</v>
      </c>
      <c r="G12" s="30"/>
      <c r="H12" s="30">
        <v>-454017</v>
      </c>
      <c r="I12" s="30">
        <v>34404688</v>
      </c>
      <c r="J12" s="30">
        <v>19229454</v>
      </c>
      <c r="K12" s="30">
        <v>12210888</v>
      </c>
      <c r="L12" s="30">
        <v>-2501997</v>
      </c>
      <c r="M12" s="30">
        <v>-26077</v>
      </c>
      <c r="N12" s="30">
        <v>436272</v>
      </c>
      <c r="O12" s="55">
        <f>(C12/$B12)*1000</f>
        <v>1397219.8667474259</v>
      </c>
      <c r="P12" s="2">
        <f>(D12/$B12)*1000</f>
        <v>874005.95598627091</v>
      </c>
      <c r="Q12" s="2">
        <f>(E12/$B12)*1000</f>
        <v>479274.58106198267</v>
      </c>
      <c r="R12" s="2">
        <f>(F12/$B12)*1000</f>
        <v>-66855.592570159497</v>
      </c>
      <c r="S12" s="2">
        <f>(G12/$B12)*1000</f>
        <v>0</v>
      </c>
      <c r="T12" s="56">
        <f>(H12/$B12)*1000</f>
        <v>-22916.262870987281</v>
      </c>
      <c r="U12" s="55">
        <f>(I12/$B12)*1000</f>
        <v>1736558.0456289118</v>
      </c>
      <c r="V12" s="2">
        <f>(J12/$B12)*1000</f>
        <v>970596.30526953365</v>
      </c>
      <c r="W12" s="2">
        <f>(K12/$B12)*1000</f>
        <v>616337.97698364628</v>
      </c>
      <c r="X12" s="2">
        <f>(L12/$B12)*1000</f>
        <v>-126286.94730466384</v>
      </c>
      <c r="Y12" s="2">
        <f>(M12/$B12)*1000</f>
        <v>-1316.2224914193418</v>
      </c>
      <c r="Z12" s="56">
        <f>(N12/$B12)*1000</f>
        <v>22020.593579648696</v>
      </c>
    </row>
    <row r="13" spans="1:26">
      <c r="A13" s="8" t="s">
        <v>29</v>
      </c>
      <c r="B13" s="9">
        <v>19088</v>
      </c>
      <c r="C13" s="10">
        <v>27021860</v>
      </c>
      <c r="D13" s="10">
        <v>12008554</v>
      </c>
      <c r="E13" s="10">
        <v>11705806</v>
      </c>
      <c r="F13" s="10">
        <v>-2177736</v>
      </c>
      <c r="G13" s="10"/>
      <c r="H13" s="10">
        <v>1129764</v>
      </c>
      <c r="I13" s="10">
        <v>29145617</v>
      </c>
      <c r="J13" s="10">
        <v>12581126</v>
      </c>
      <c r="K13" s="10">
        <v>12616846</v>
      </c>
      <c r="L13" s="10">
        <v>-2305262</v>
      </c>
      <c r="M13" s="10"/>
      <c r="N13" s="10">
        <v>1642383</v>
      </c>
      <c r="O13" s="57">
        <f>(C13/$B13)*1000</f>
        <v>1415646.4794635375</v>
      </c>
      <c r="P13" s="4">
        <f>(D13/$B13)*1000</f>
        <v>629115.36043587595</v>
      </c>
      <c r="Q13" s="4">
        <f>(E13/$B13)*1000</f>
        <v>613254.71500419115</v>
      </c>
      <c r="R13" s="4">
        <f>(F13/$B13)*1000</f>
        <v>-114089.27074601845</v>
      </c>
      <c r="S13" s="4">
        <f>(G13/$B13)*1000</f>
        <v>0</v>
      </c>
      <c r="T13" s="58">
        <f>(H13/$B13)*1000</f>
        <v>59187.133277451801</v>
      </c>
      <c r="U13" s="57">
        <f>(I13/$B13)*1000</f>
        <v>1526907.8478625314</v>
      </c>
      <c r="V13" s="4">
        <f>(J13/$B13)*1000</f>
        <v>659111.79798826494</v>
      </c>
      <c r="W13" s="4">
        <f>(K13/$B13)*1000</f>
        <v>660983.13076278288</v>
      </c>
      <c r="X13" s="4">
        <f>(L13/$B13)*1000</f>
        <v>-120770.22212908634</v>
      </c>
      <c r="Y13" s="4">
        <f>(M13/$B13)*1000</f>
        <v>0</v>
      </c>
      <c r="Z13" s="58">
        <f>(N13/$B13)*1000</f>
        <v>86042.69698239732</v>
      </c>
    </row>
    <row r="14" spans="1:26">
      <c r="A14" s="28" t="s">
        <v>31</v>
      </c>
      <c r="B14" s="29">
        <v>13403</v>
      </c>
      <c r="C14" s="30">
        <v>18559269</v>
      </c>
      <c r="D14" s="30">
        <v>9533075</v>
      </c>
      <c r="E14" s="30">
        <v>7227837</v>
      </c>
      <c r="F14" s="30">
        <v>-1566678</v>
      </c>
      <c r="G14" s="30">
        <v>0</v>
      </c>
      <c r="H14" s="30">
        <v>231679</v>
      </c>
      <c r="I14" s="30">
        <v>20304985</v>
      </c>
      <c r="J14" s="30">
        <v>9899336</v>
      </c>
      <c r="K14" s="30">
        <v>8310952</v>
      </c>
      <c r="L14" s="30">
        <v>-1733336</v>
      </c>
      <c r="M14" s="30">
        <v>-20036</v>
      </c>
      <c r="N14" s="30">
        <v>341325</v>
      </c>
      <c r="O14" s="55">
        <f>(C14/$B14)*1000</f>
        <v>1384710.0649108409</v>
      </c>
      <c r="P14" s="2">
        <f>(D14/$B14)*1000</f>
        <v>711264.26919346419</v>
      </c>
      <c r="Q14" s="2">
        <f>(E14/$B14)*1000</f>
        <v>539270.08878609259</v>
      </c>
      <c r="R14" s="2">
        <f>(F14/$B14)*1000</f>
        <v>-116890.09923151534</v>
      </c>
      <c r="S14" s="2">
        <f>(G14/$B14)*1000</f>
        <v>0</v>
      </c>
      <c r="T14" s="56">
        <f>(H14/$B14)*1000</f>
        <v>17285.607699768709</v>
      </c>
      <c r="U14" s="55">
        <f>(I14/$B14)*1000</f>
        <v>1514958.2183093338</v>
      </c>
      <c r="V14" s="2">
        <f>(J14/$B14)*1000</f>
        <v>738591.06170260382</v>
      </c>
      <c r="W14" s="2">
        <f>(K14/$B14)*1000</f>
        <v>620081.47429679928</v>
      </c>
      <c r="X14" s="2">
        <f>(L14/$B14)*1000</f>
        <v>-129324.47959412073</v>
      </c>
      <c r="Y14" s="2">
        <f>(M14/$B14)*1000</f>
        <v>-1494.8892039095724</v>
      </c>
      <c r="Z14" s="56">
        <f>(N14/$B14)*1000</f>
        <v>25466.31351190032</v>
      </c>
    </row>
    <row r="15" spans="1:26">
      <c r="A15" s="8" t="s">
        <v>76</v>
      </c>
      <c r="B15" s="9">
        <v>11565</v>
      </c>
      <c r="C15" s="10">
        <v>16157034</v>
      </c>
      <c r="D15" s="10">
        <v>10028207</v>
      </c>
      <c r="E15" s="10">
        <v>5825060</v>
      </c>
      <c r="F15" s="10">
        <v>-2185006</v>
      </c>
      <c r="G15" s="10">
        <v>0</v>
      </c>
      <c r="H15" s="10">
        <v>-1881239</v>
      </c>
      <c r="I15" s="10">
        <v>17951068</v>
      </c>
      <c r="J15" s="10">
        <v>10344543</v>
      </c>
      <c r="K15" s="10">
        <v>6573447</v>
      </c>
      <c r="L15" s="10">
        <v>-2303675</v>
      </c>
      <c r="M15" s="10">
        <v>1574</v>
      </c>
      <c r="N15" s="10">
        <v>-1269023</v>
      </c>
      <c r="O15" s="57">
        <f>(C15/$B15)*1000</f>
        <v>1397063.0350194552</v>
      </c>
      <c r="P15" s="4">
        <f>(D15/$B15)*1000</f>
        <v>867116.90445309121</v>
      </c>
      <c r="Q15" s="4">
        <f>(E15/$B15)*1000</f>
        <v>503680.0691742326</v>
      </c>
      <c r="R15" s="4">
        <f>(F15/$B15)*1000</f>
        <v>-188932.64159100736</v>
      </c>
      <c r="S15" s="4">
        <f>(G15/$B15)*1000</f>
        <v>0</v>
      </c>
      <c r="T15" s="58">
        <f>(H15/$B15)*1000</f>
        <v>-162666.58019887592</v>
      </c>
      <c r="U15" s="57">
        <f>(I15/$B15)*1000</f>
        <v>1552189.1915261564</v>
      </c>
      <c r="V15" s="4">
        <f>(J15/$B15)*1000</f>
        <v>894469.77950713353</v>
      </c>
      <c r="W15" s="4">
        <f>(K15/$B15)*1000</f>
        <v>568391.43968871597</v>
      </c>
      <c r="X15" s="4">
        <f>(L15/$B15)*1000</f>
        <v>-199193.6878512754</v>
      </c>
      <c r="Y15" s="4">
        <f>(M15/$B15)*1000</f>
        <v>136.10030263726762</v>
      </c>
      <c r="Z15" s="58">
        <f>(N15/$B15)*1000</f>
        <v>-109729.61521833118</v>
      </c>
    </row>
    <row r="16" spans="1:26">
      <c r="A16" s="28" t="s">
        <v>37</v>
      </c>
      <c r="B16" s="29">
        <v>8071</v>
      </c>
      <c r="C16" s="30">
        <v>10343780</v>
      </c>
      <c r="D16" s="30">
        <v>6847893</v>
      </c>
      <c r="E16" s="30">
        <v>3666291</v>
      </c>
      <c r="F16" s="30">
        <v>645615</v>
      </c>
      <c r="G16" s="30"/>
      <c r="H16" s="30">
        <v>475211</v>
      </c>
      <c r="I16" s="30">
        <v>11699681</v>
      </c>
      <c r="J16" s="30">
        <v>8070473</v>
      </c>
      <c r="K16" s="30">
        <v>3827959</v>
      </c>
      <c r="L16" s="30">
        <v>517912</v>
      </c>
      <c r="M16" s="30"/>
      <c r="N16" s="30">
        <v>319161</v>
      </c>
      <c r="O16" s="55">
        <f>(C16/$B16)*1000</f>
        <v>1281598.3149547765</v>
      </c>
      <c r="P16" s="2">
        <f>(D16/$B16)*1000</f>
        <v>848456.57291537605</v>
      </c>
      <c r="Q16" s="2">
        <f>(E16/$B16)*1000</f>
        <v>454254.86309007555</v>
      </c>
      <c r="R16" s="2">
        <f>(F16/$B16)*1000</f>
        <v>79991.94647503407</v>
      </c>
      <c r="S16" s="2">
        <f>(G16/$B16)*1000</f>
        <v>0</v>
      </c>
      <c r="T16" s="56">
        <f>(H16/$B16)*1000</f>
        <v>58878.825424358816</v>
      </c>
      <c r="U16" s="55">
        <f>(I16/$B16)*1000</f>
        <v>1449594.9696444059</v>
      </c>
      <c r="V16" s="2">
        <f>(J16/$B16)*1000</f>
        <v>999934.70449758403</v>
      </c>
      <c r="W16" s="2">
        <f>(K16/$B16)*1000</f>
        <v>474285.5903853302</v>
      </c>
      <c r="X16" s="2">
        <f>(L16/$B16)*1000</f>
        <v>64169.495725436747</v>
      </c>
      <c r="Y16" s="2">
        <f>(M16/$B16)*1000</f>
        <v>0</v>
      </c>
      <c r="Z16" s="56">
        <f>(N16/$B16)*1000</f>
        <v>39544.170486928509</v>
      </c>
    </row>
    <row r="17" spans="1:26">
      <c r="A17" s="8" t="s">
        <v>72</v>
      </c>
      <c r="B17" s="9">
        <v>5177</v>
      </c>
      <c r="C17" s="10">
        <v>8148482</v>
      </c>
      <c r="D17" s="10">
        <v>5068297</v>
      </c>
      <c r="E17" s="10">
        <v>2906389</v>
      </c>
      <c r="F17" s="10">
        <v>-729138</v>
      </c>
      <c r="G17" s="10">
        <v>31866</v>
      </c>
      <c r="H17" s="10">
        <v>-523476</v>
      </c>
      <c r="I17" s="10">
        <v>9622745</v>
      </c>
      <c r="J17" s="10">
        <v>5331659</v>
      </c>
      <c r="K17" s="10">
        <v>3370083</v>
      </c>
      <c r="L17" s="10">
        <v>-896986</v>
      </c>
      <c r="M17" s="10">
        <v>-22194</v>
      </c>
      <c r="N17" s="10">
        <v>1823</v>
      </c>
      <c r="O17" s="57">
        <f>(C17/$B17)*1000</f>
        <v>1573977.5932006952</v>
      </c>
      <c r="P17" s="4">
        <f>(D17/$B17)*1000</f>
        <v>979002.70426888159</v>
      </c>
      <c r="Q17" s="4">
        <f>(E17/$B17)*1000</f>
        <v>561404.09503573494</v>
      </c>
      <c r="R17" s="4">
        <f>(F17/$B17)*1000</f>
        <v>-140841.80027042687</v>
      </c>
      <c r="S17" s="4">
        <f>(G17/$B17)*1000</f>
        <v>6155.3022986285496</v>
      </c>
      <c r="T17" s="58">
        <f>(H17/$B17)*1000</f>
        <v>-101115.70407571954</v>
      </c>
      <c r="U17" s="57">
        <f>(I17/$B17)*1000</f>
        <v>1858749.2756422639</v>
      </c>
      <c r="V17" s="4">
        <f>(J17/$B17)*1000</f>
        <v>1029874.251497006</v>
      </c>
      <c r="W17" s="4">
        <f>(K17/$B17)*1000</f>
        <v>650972.1846629323</v>
      </c>
      <c r="X17" s="4">
        <f>(L17/$B17)*1000</f>
        <v>-173263.66621595519</v>
      </c>
      <c r="Y17" s="4">
        <f>(M17/$B17)*1000</f>
        <v>-4287.0388255746575</v>
      </c>
      <c r="Z17" s="58">
        <f>(N17/$B17)*1000</f>
        <v>352.13444079582769</v>
      </c>
    </row>
    <row r="18" spans="1:26">
      <c r="A18" s="28" t="s">
        <v>71</v>
      </c>
      <c r="B18" s="29">
        <v>5163</v>
      </c>
      <c r="C18" s="30">
        <v>8496623</v>
      </c>
      <c r="D18" s="30">
        <v>5442523</v>
      </c>
      <c r="E18" s="30">
        <v>2638652</v>
      </c>
      <c r="F18" s="30">
        <v>-517888</v>
      </c>
      <c r="G18" s="30"/>
      <c r="H18" s="30">
        <v>-102440</v>
      </c>
      <c r="I18" s="30">
        <v>10568724</v>
      </c>
      <c r="J18" s="30">
        <v>5851889</v>
      </c>
      <c r="K18" s="30">
        <v>3710092</v>
      </c>
      <c r="L18" s="30">
        <v>-621878</v>
      </c>
      <c r="M18" s="30">
        <v>24029</v>
      </c>
      <c r="N18" s="30">
        <v>408894</v>
      </c>
      <c r="O18" s="55">
        <f>(C18/$B18)*1000</f>
        <v>1645675.5762153787</v>
      </c>
      <c r="P18" s="2">
        <f>(D18/$B18)*1000</f>
        <v>1054139.6474917682</v>
      </c>
      <c r="Q18" s="2">
        <f>(E18/$B18)*1000</f>
        <v>511069.53321712185</v>
      </c>
      <c r="R18" s="2">
        <f>(F18/$B18)*1000</f>
        <v>-100307.5731164052</v>
      </c>
      <c r="S18" s="2">
        <f>(G18/$B18)*1000</f>
        <v>0</v>
      </c>
      <c r="T18" s="56">
        <f>(H18/$B18)*1000</f>
        <v>-19841.177609916715</v>
      </c>
      <c r="U18" s="55">
        <f>(I18/$B18)*1000</f>
        <v>2047012.2022080186</v>
      </c>
      <c r="V18" s="2">
        <f>(J18/$B18)*1000</f>
        <v>1133428.0457098586</v>
      </c>
      <c r="W18" s="2">
        <f>(K18/$B18)*1000</f>
        <v>718592.29130350566</v>
      </c>
      <c r="X18" s="2">
        <f>(L18/$B18)*1000</f>
        <v>-120448.96378074764</v>
      </c>
      <c r="Y18" s="2">
        <f>(M18/$B18)*1000</f>
        <v>4654.0770869649432</v>
      </c>
      <c r="Z18" s="56">
        <f>(N18/$B18)*1000</f>
        <v>79196.978500871584</v>
      </c>
    </row>
    <row r="19" spans="1:26">
      <c r="A19" s="8" t="s">
        <v>28</v>
      </c>
      <c r="B19" s="9">
        <v>4572</v>
      </c>
      <c r="C19" s="10">
        <v>5685654.5</v>
      </c>
      <c r="D19" s="10">
        <v>3570956.2</v>
      </c>
      <c r="E19" s="10">
        <v>2751620.3</v>
      </c>
      <c r="F19" s="10">
        <v>-230129</v>
      </c>
      <c r="G19" s="10"/>
      <c r="H19" s="10">
        <v>-867051</v>
      </c>
      <c r="I19" s="10">
        <v>6357234.6000000006</v>
      </c>
      <c r="J19" s="10">
        <v>3780739.6000000006</v>
      </c>
      <c r="K19" s="10">
        <v>3016427.2</v>
      </c>
      <c r="L19" s="10">
        <v>-376980.39999999991</v>
      </c>
      <c r="M19" s="10">
        <v>19290</v>
      </c>
      <c r="N19" s="10">
        <v>-797622.60000000009</v>
      </c>
      <c r="O19" s="57">
        <f>(C19/$B19)*1000</f>
        <v>1243581.4741907262</v>
      </c>
      <c r="P19" s="4">
        <f>(D19/$B19)*1000</f>
        <v>781049.03762029752</v>
      </c>
      <c r="Q19" s="4">
        <f>(E19/$B19)*1000</f>
        <v>601841.71041119855</v>
      </c>
      <c r="R19" s="4">
        <f>(F19/$B19)*1000</f>
        <v>-50334.426946631676</v>
      </c>
      <c r="S19" s="4">
        <f>(G19/$B19)*1000</f>
        <v>0</v>
      </c>
      <c r="T19" s="58">
        <f>(H19/$B19)*1000</f>
        <v>-189643.70078740158</v>
      </c>
      <c r="U19" s="57">
        <f>(I19/$B19)*1000</f>
        <v>1390471.2598425199</v>
      </c>
      <c r="V19" s="4">
        <f>(J19/$B19)*1000</f>
        <v>826933.42082239734</v>
      </c>
      <c r="W19" s="4">
        <f>(K19/$B19)*1000</f>
        <v>659760.97987751535</v>
      </c>
      <c r="X19" s="4">
        <f>(L19/$B19)*1000</f>
        <v>-82454.155730533661</v>
      </c>
      <c r="Y19" s="4">
        <f>(M19/$B19)*1000</f>
        <v>4219.1601049868768</v>
      </c>
      <c r="Z19" s="58">
        <f>(N19/$B19)*1000</f>
        <v>-174458.13648293968</v>
      </c>
    </row>
    <row r="20" spans="1:26">
      <c r="A20" s="28" t="s">
        <v>75</v>
      </c>
      <c r="B20" s="29">
        <v>4444</v>
      </c>
      <c r="C20" s="30">
        <v>5953653.4000000004</v>
      </c>
      <c r="D20" s="30">
        <v>3514760.8000000003</v>
      </c>
      <c r="E20" s="30">
        <v>2262616.9</v>
      </c>
      <c r="F20" s="30">
        <v>55151.600000000006</v>
      </c>
      <c r="G20" s="30"/>
      <c r="H20" s="30">
        <v>231427.30000000019</v>
      </c>
      <c r="I20" s="30">
        <v>9152250.4000000004</v>
      </c>
      <c r="J20" s="30">
        <v>4765394.2</v>
      </c>
      <c r="K20" s="30">
        <v>3844385.2</v>
      </c>
      <c r="L20" s="30">
        <v>23654.699999999997</v>
      </c>
      <c r="M20" s="30">
        <v>-2018</v>
      </c>
      <c r="N20" s="30">
        <v>564107.69999999995</v>
      </c>
      <c r="O20" s="55">
        <f>(C20/$B20)*1000</f>
        <v>1339705.98559856</v>
      </c>
      <c r="P20" s="2">
        <f>(D20/$B20)*1000</f>
        <v>790900.27002700279</v>
      </c>
      <c r="Q20" s="2">
        <f>(E20/$B20)*1000</f>
        <v>509139.71647164715</v>
      </c>
      <c r="R20" s="2">
        <f>(F20/$B20)*1000</f>
        <v>12410.351035103511</v>
      </c>
      <c r="S20" s="2">
        <f>(G20/$B20)*1000</f>
        <v>0</v>
      </c>
      <c r="T20" s="56">
        <f>(H20/$B20)*1000</f>
        <v>52076.350135013541</v>
      </c>
      <c r="U20" s="55">
        <f>(I20/$B20)*1000</f>
        <v>2059462.2862286228</v>
      </c>
      <c r="V20" s="2">
        <f>(J20/$B20)*1000</f>
        <v>1072320.9270927093</v>
      </c>
      <c r="W20" s="2">
        <f>(K20/$B20)*1000</f>
        <v>865073.1773177319</v>
      </c>
      <c r="X20" s="2">
        <f>(L20/$B20)*1000</f>
        <v>5322.8397839783966</v>
      </c>
      <c r="Y20" s="2">
        <f>(M20/$B20)*1000</f>
        <v>-454.09540954095411</v>
      </c>
      <c r="Z20" s="56">
        <f>(N20/$B20)*1000</f>
        <v>126936.92619261926</v>
      </c>
    </row>
    <row r="21" spans="1:26">
      <c r="A21" s="8" t="s">
        <v>59</v>
      </c>
      <c r="B21" s="9">
        <v>4276</v>
      </c>
      <c r="C21" s="10">
        <v>7451727</v>
      </c>
      <c r="D21" s="10">
        <v>4876505</v>
      </c>
      <c r="E21" s="10">
        <v>2179093</v>
      </c>
      <c r="F21" s="10">
        <v>-523962</v>
      </c>
      <c r="G21" s="10"/>
      <c r="H21" s="10">
        <v>-127833</v>
      </c>
      <c r="I21" s="10">
        <v>8908305</v>
      </c>
      <c r="J21" s="10">
        <v>5240668</v>
      </c>
      <c r="K21" s="10">
        <v>2923390</v>
      </c>
      <c r="L21" s="10">
        <v>-627653</v>
      </c>
      <c r="M21" s="10">
        <v>6368</v>
      </c>
      <c r="N21" s="10">
        <v>122962</v>
      </c>
      <c r="O21" s="57">
        <f>(C21/$B21)*1000</f>
        <v>1742686.3891487371</v>
      </c>
      <c r="P21" s="4">
        <f>(D21/$B21)*1000</f>
        <v>1140436.1552853133</v>
      </c>
      <c r="Q21" s="4">
        <f>(E21/$B21)*1000</f>
        <v>509610.14967259119</v>
      </c>
      <c r="R21" s="4">
        <f>(F21/$B21)*1000</f>
        <v>-122535.5472404116</v>
      </c>
      <c r="S21" s="4">
        <f>(G21/$B21)*1000</f>
        <v>0</v>
      </c>
      <c r="T21" s="58">
        <f>(H21/$B21)*1000</f>
        <v>-29895.463049579044</v>
      </c>
      <c r="U21" s="57">
        <f>(I21/$B21)*1000</f>
        <v>2083326.7072029936</v>
      </c>
      <c r="V21" s="4">
        <f>(J21/$B21)*1000</f>
        <v>1225600.561272217</v>
      </c>
      <c r="W21" s="4">
        <f>(K21/$B21)*1000</f>
        <v>683673.99438727787</v>
      </c>
      <c r="X21" s="4">
        <f>(L21/$B21)*1000</f>
        <v>-146785.07951356409</v>
      </c>
      <c r="Y21" s="4">
        <f>(M21/$B21)*1000</f>
        <v>1489.2422825070159</v>
      </c>
      <c r="Z21" s="58">
        <f>(N21/$B21)*1000</f>
        <v>28756.314312441536</v>
      </c>
    </row>
    <row r="22" spans="1:26">
      <c r="A22" s="28" t="s">
        <v>40</v>
      </c>
      <c r="B22" s="29">
        <v>4100</v>
      </c>
      <c r="C22" s="30">
        <v>5963755</v>
      </c>
      <c r="D22" s="30">
        <v>3454502</v>
      </c>
      <c r="E22" s="30">
        <v>2036570</v>
      </c>
      <c r="F22" s="30">
        <v>-11102</v>
      </c>
      <c r="G22" s="30">
        <v>0</v>
      </c>
      <c r="H22" s="30">
        <v>461581</v>
      </c>
      <c r="I22" s="30">
        <v>6855100</v>
      </c>
      <c r="J22" s="30">
        <v>3772507</v>
      </c>
      <c r="K22" s="30">
        <v>2539137</v>
      </c>
      <c r="L22" s="30">
        <v>-159813</v>
      </c>
      <c r="M22" s="30">
        <v>976</v>
      </c>
      <c r="N22" s="30">
        <v>384619</v>
      </c>
      <c r="O22" s="55">
        <f>(C22/$B22)*1000</f>
        <v>1454574.3902439023</v>
      </c>
      <c r="P22" s="2">
        <f>(D22/$B22)*1000</f>
        <v>842561.46341463411</v>
      </c>
      <c r="Q22" s="2">
        <f>(E22/$B22)*1000</f>
        <v>496724.39024390245</v>
      </c>
      <c r="R22" s="2">
        <f>(F22/$B22)*1000</f>
        <v>-2707.8048780487807</v>
      </c>
      <c r="S22" s="2">
        <f>(G22/$B22)*1000</f>
        <v>0</v>
      </c>
      <c r="T22" s="56">
        <f>(H22/$B22)*1000</f>
        <v>112580.73170731707</v>
      </c>
      <c r="U22" s="55">
        <f>(I22/$B22)*1000</f>
        <v>1671975.6097560977</v>
      </c>
      <c r="V22" s="2">
        <f>(J22/$B22)*1000</f>
        <v>920123.6585365854</v>
      </c>
      <c r="W22" s="2">
        <f>(K22/$B22)*1000</f>
        <v>619301.70731707313</v>
      </c>
      <c r="X22" s="2">
        <f>(L22/$B22)*1000</f>
        <v>-38978.780487804877</v>
      </c>
      <c r="Y22" s="2">
        <f>(M22/$B22)*1000</f>
        <v>238.04878048780486</v>
      </c>
      <c r="Z22" s="56">
        <f>(N22/$B22)*1000</f>
        <v>93809.512195121948</v>
      </c>
    </row>
    <row r="23" spans="1:26">
      <c r="A23" s="8" t="s">
        <v>36</v>
      </c>
      <c r="B23" s="9">
        <v>3897</v>
      </c>
      <c r="C23" s="10">
        <v>5983150</v>
      </c>
      <c r="D23" s="10">
        <v>3208012</v>
      </c>
      <c r="E23" s="10">
        <v>2575546</v>
      </c>
      <c r="F23" s="10">
        <v>-211810</v>
      </c>
      <c r="G23" s="10">
        <v>0</v>
      </c>
      <c r="H23" s="10">
        <v>-12218</v>
      </c>
      <c r="I23" s="10">
        <v>6324235</v>
      </c>
      <c r="J23" s="10">
        <v>3330529</v>
      </c>
      <c r="K23" s="10">
        <v>2688445</v>
      </c>
      <c r="L23" s="10">
        <v>-344407</v>
      </c>
      <c r="M23" s="10">
        <v>0</v>
      </c>
      <c r="N23" s="10">
        <v>-39146</v>
      </c>
      <c r="O23" s="57">
        <f>(C23/$B23)*1000</f>
        <v>1535322.0425968694</v>
      </c>
      <c r="P23" s="4">
        <f>(D23/$B23)*1000</f>
        <v>823200.41057223501</v>
      </c>
      <c r="Q23" s="4">
        <f>(E23/$B23)*1000</f>
        <v>660904.79856299714</v>
      </c>
      <c r="R23" s="4">
        <f>(F23/$B23)*1000</f>
        <v>-54352.065691557604</v>
      </c>
      <c r="S23" s="4">
        <f>(G23/$B23)*1000</f>
        <v>0</v>
      </c>
      <c r="T23" s="58">
        <f>(H23/$B23)*1000</f>
        <v>-3135.232229920452</v>
      </c>
      <c r="U23" s="57">
        <f>(I23/$B23)*1000</f>
        <v>1622847.0618424427</v>
      </c>
      <c r="V23" s="4">
        <f>(J23/$B23)*1000</f>
        <v>854639.20964844746</v>
      </c>
      <c r="W23" s="4">
        <f>(K23/$B23)*1000</f>
        <v>689875.54529124964</v>
      </c>
      <c r="X23" s="4">
        <f>(L23/$B23)*1000</f>
        <v>-88377.469848601497</v>
      </c>
      <c r="Y23" s="4">
        <f>(M23/$B23)*1000</f>
        <v>0</v>
      </c>
      <c r="Z23" s="58">
        <f>(N23/$B23)*1000</f>
        <v>-10045.162945855785</v>
      </c>
    </row>
    <row r="24" spans="1:26">
      <c r="A24" s="28" t="s">
        <v>47</v>
      </c>
      <c r="B24" s="29">
        <v>3797</v>
      </c>
      <c r="C24" s="30">
        <v>6016110</v>
      </c>
      <c r="D24" s="30">
        <v>3502718</v>
      </c>
      <c r="E24" s="30">
        <v>2240984</v>
      </c>
      <c r="F24" s="30">
        <v>-333775</v>
      </c>
      <c r="G24" s="30">
        <v>0</v>
      </c>
      <c r="H24" s="30">
        <v>-61367</v>
      </c>
      <c r="I24" s="30">
        <v>7348936</v>
      </c>
      <c r="J24" s="30">
        <v>3844216</v>
      </c>
      <c r="K24" s="30">
        <v>2854834</v>
      </c>
      <c r="L24" s="30">
        <v>-531253</v>
      </c>
      <c r="M24" s="30">
        <v>0</v>
      </c>
      <c r="N24" s="30">
        <v>118633</v>
      </c>
      <c r="O24" s="55">
        <f>(C24/$B24)*1000</f>
        <v>1584437.7139847248</v>
      </c>
      <c r="P24" s="2">
        <f>(D24/$B24)*1000</f>
        <v>922496.18119568087</v>
      </c>
      <c r="Q24" s="2">
        <f>(E24/$B24)*1000</f>
        <v>590198.57782459841</v>
      </c>
      <c r="R24" s="2">
        <f>(F24/$B24)*1000</f>
        <v>-87904.924940742683</v>
      </c>
      <c r="S24" s="2">
        <f>(G24/$B24)*1000</f>
        <v>0</v>
      </c>
      <c r="T24" s="56">
        <f>(H24/$B24)*1000</f>
        <v>-16161.969976297076</v>
      </c>
      <c r="U24" s="55">
        <f>(I24/$B24)*1000</f>
        <v>1935458.519884119</v>
      </c>
      <c r="V24" s="2">
        <f>(J24/$B24)*1000</f>
        <v>1012435.0803265736</v>
      </c>
      <c r="W24" s="2">
        <f>(K24/$B24)*1000</f>
        <v>751865.68343429023</v>
      </c>
      <c r="X24" s="2">
        <f>(L24/$B24)*1000</f>
        <v>-139913.87937845668</v>
      </c>
      <c r="Y24" s="2">
        <f>(M24/$B24)*1000</f>
        <v>0</v>
      </c>
      <c r="Z24" s="56">
        <f>(N24/$B24)*1000</f>
        <v>31243.876744798523</v>
      </c>
    </row>
    <row r="25" spans="1:26">
      <c r="A25" s="8" t="s">
        <v>34</v>
      </c>
      <c r="B25" s="9">
        <v>3579</v>
      </c>
      <c r="C25" s="10">
        <v>5191633</v>
      </c>
      <c r="D25" s="10">
        <v>2867329</v>
      </c>
      <c r="E25" s="10">
        <v>1863830</v>
      </c>
      <c r="F25" s="10">
        <v>38928</v>
      </c>
      <c r="G25" s="10">
        <v>-30976</v>
      </c>
      <c r="H25" s="10">
        <v>468426</v>
      </c>
      <c r="I25" s="10">
        <v>5640203</v>
      </c>
      <c r="J25" s="10">
        <v>2990517</v>
      </c>
      <c r="K25" s="10">
        <v>2105717</v>
      </c>
      <c r="L25" s="10">
        <v>-109758</v>
      </c>
      <c r="M25" s="10">
        <v>-173574</v>
      </c>
      <c r="N25" s="10">
        <v>260637</v>
      </c>
      <c r="O25" s="57">
        <f>(C25/$B25)*1000</f>
        <v>1450582.0061469686</v>
      </c>
      <c r="P25" s="4">
        <f>(D25/$B25)*1000</f>
        <v>801153.67421067331</v>
      </c>
      <c r="Q25" s="4">
        <f>(E25/$B25)*1000</f>
        <v>520768.37105336686</v>
      </c>
      <c r="R25" s="4">
        <f>(F25/$B25)*1000</f>
        <v>10876.781223805532</v>
      </c>
      <c r="S25" s="4">
        <f>(G25/$B25)*1000</f>
        <v>-8654.9315451243365</v>
      </c>
      <c r="T25" s="58">
        <f>(H25/$B25)*1000</f>
        <v>130881.8105616094</v>
      </c>
      <c r="U25" s="57">
        <f>(I25/$B25)*1000</f>
        <v>1575915.8982956132</v>
      </c>
      <c r="V25" s="4">
        <f>(J25/$B25)*1000</f>
        <v>835573.34450963954</v>
      </c>
      <c r="W25" s="4">
        <f>(K25/$B25)*1000</f>
        <v>588353.4506845487</v>
      </c>
      <c r="X25" s="4">
        <f>(L25/$B25)*1000</f>
        <v>-30667.225481978207</v>
      </c>
      <c r="Y25" s="4">
        <f>(M25/$B25)*1000</f>
        <v>-48497.904442581726</v>
      </c>
      <c r="Z25" s="58">
        <f>(N25/$B25)*1000</f>
        <v>72823.973176865053</v>
      </c>
    </row>
    <row r="26" spans="1:26">
      <c r="A26" s="28" t="s">
        <v>84</v>
      </c>
      <c r="B26" s="29">
        <v>3265</v>
      </c>
      <c r="C26" s="30">
        <v>4953131</v>
      </c>
      <c r="D26" s="30">
        <v>2693392</v>
      </c>
      <c r="E26" s="30">
        <v>1762761</v>
      </c>
      <c r="F26" s="30">
        <v>-472323</v>
      </c>
      <c r="G26" s="30">
        <v>0</v>
      </c>
      <c r="H26" s="30">
        <v>24655</v>
      </c>
      <c r="I26" s="30">
        <v>5066537</v>
      </c>
      <c r="J26" s="30">
        <v>2695919</v>
      </c>
      <c r="K26" s="30">
        <v>1899289</v>
      </c>
      <c r="L26" s="30">
        <v>-499320</v>
      </c>
      <c r="M26" s="30">
        <v>0</v>
      </c>
      <c r="N26" s="30">
        <v>-27991</v>
      </c>
      <c r="O26" s="55">
        <f>(C26/$B26)*1000</f>
        <v>1517038.5911179173</v>
      </c>
      <c r="P26" s="2">
        <f>(D26/$B26)*1000</f>
        <v>824928.63705972431</v>
      </c>
      <c r="Q26" s="2">
        <f>(E26/$B26)*1000</f>
        <v>539896.17151607969</v>
      </c>
      <c r="R26" s="2">
        <f>(F26/$B26)*1000</f>
        <v>-144662.48085758041</v>
      </c>
      <c r="S26" s="2">
        <f>(G26/$B26)*1000</f>
        <v>0</v>
      </c>
      <c r="T26" s="56">
        <f>(H26/$B26)*1000</f>
        <v>7551.3016845329248</v>
      </c>
      <c r="U26" s="55">
        <f>(I26/$B26)*1000</f>
        <v>1551772.4349157733</v>
      </c>
      <c r="V26" s="2">
        <f>(J26/$B26)*1000</f>
        <v>825702.60336906591</v>
      </c>
      <c r="W26" s="2">
        <f>(K26/$B26)*1000</f>
        <v>581711.79173047468</v>
      </c>
      <c r="X26" s="2">
        <f>(L26/$B26)*1000</f>
        <v>-152931.08728943337</v>
      </c>
      <c r="Y26" s="2">
        <f>(M26/$B26)*1000</f>
        <v>0</v>
      </c>
      <c r="Z26" s="56">
        <f>(N26/$B26)*1000</f>
        <v>-8573.0474732006114</v>
      </c>
    </row>
    <row r="27" spans="1:26">
      <c r="A27" s="8" t="s">
        <v>61</v>
      </c>
      <c r="B27" s="9">
        <v>3081</v>
      </c>
      <c r="C27" s="10">
        <v>5283675</v>
      </c>
      <c r="D27" s="10">
        <v>3351344</v>
      </c>
      <c r="E27" s="10">
        <v>1656529</v>
      </c>
      <c r="F27" s="10">
        <v>-85646</v>
      </c>
      <c r="G27" s="10">
        <v>0</v>
      </c>
      <c r="H27" s="10">
        <v>190156</v>
      </c>
      <c r="I27" s="10">
        <v>6508851</v>
      </c>
      <c r="J27" s="10">
        <v>3762906</v>
      </c>
      <c r="K27" s="10">
        <v>2239414</v>
      </c>
      <c r="L27" s="10">
        <v>-312947</v>
      </c>
      <c r="M27" s="10">
        <v>1124</v>
      </c>
      <c r="N27" s="10">
        <v>194708</v>
      </c>
      <c r="O27" s="57">
        <f>(C27/$B27)*1000</f>
        <v>1714922.1032132425</v>
      </c>
      <c r="P27" s="4">
        <f>(D27/$B27)*1000</f>
        <v>1087745.5371632585</v>
      </c>
      <c r="Q27" s="4">
        <f>(E27/$B27)*1000</f>
        <v>537659.52612788056</v>
      </c>
      <c r="R27" s="4">
        <f>(F27/$B27)*1000</f>
        <v>-27798.117494320024</v>
      </c>
      <c r="S27" s="4">
        <f>(G27/$B27)*1000</f>
        <v>0</v>
      </c>
      <c r="T27" s="58">
        <f>(H27/$B27)*1000</f>
        <v>61718.922427783182</v>
      </c>
      <c r="U27" s="57">
        <f>(I27/$B27)*1000</f>
        <v>2112577.4099318404</v>
      </c>
      <c r="V27" s="4">
        <f>(J27/$B27)*1000</f>
        <v>1221326.1927945472</v>
      </c>
      <c r="W27" s="4">
        <f>(K27/$B27)*1000</f>
        <v>726846.47841609863</v>
      </c>
      <c r="X27" s="4">
        <f>(L27/$B27)*1000</f>
        <v>-101573.1905225576</v>
      </c>
      <c r="Y27" s="4">
        <f>(M27/$B27)*1000</f>
        <v>364.81661798117494</v>
      </c>
      <c r="Z27" s="58">
        <f>(N27/$B27)*1000</f>
        <v>63196.364816617977</v>
      </c>
    </row>
    <row r="28" spans="1:26">
      <c r="A28" s="28" t="s">
        <v>85</v>
      </c>
      <c r="B28" s="29">
        <v>2631</v>
      </c>
      <c r="C28" s="30">
        <v>4112244</v>
      </c>
      <c r="D28" s="30">
        <v>1659006</v>
      </c>
      <c r="E28" s="30">
        <v>2002856</v>
      </c>
      <c r="F28" s="30">
        <v>-111728</v>
      </c>
      <c r="G28" s="30"/>
      <c r="H28" s="30">
        <v>338654</v>
      </c>
      <c r="I28" s="30">
        <v>4837612</v>
      </c>
      <c r="J28" s="30">
        <v>1774462</v>
      </c>
      <c r="K28" s="30">
        <v>2287708</v>
      </c>
      <c r="L28" s="30">
        <v>-184572</v>
      </c>
      <c r="M28" s="30"/>
      <c r="N28" s="30">
        <v>590870</v>
      </c>
      <c r="O28" s="55">
        <f>(C28/$B28)*1000</f>
        <v>1562996.5792474346</v>
      </c>
      <c r="P28" s="2">
        <f>(D28/$B28)*1000</f>
        <v>630561.00342075247</v>
      </c>
      <c r="Q28" s="2">
        <f>(E28/$B28)*1000</f>
        <v>761252.75560623338</v>
      </c>
      <c r="R28" s="2">
        <f>(F28/$B28)*1000</f>
        <v>-42465.982516153555</v>
      </c>
      <c r="S28" s="2">
        <f>(G28/$B28)*1000</f>
        <v>0</v>
      </c>
      <c r="T28" s="56">
        <f>(H28/$B28)*1000</f>
        <v>128716.83770429493</v>
      </c>
      <c r="U28" s="55">
        <f>(I28/$B28)*1000</f>
        <v>1838697.0733561383</v>
      </c>
      <c r="V28" s="2">
        <f>(J28/$B28)*1000</f>
        <v>674443.9376662866</v>
      </c>
      <c r="W28" s="2">
        <f>(K28/$B28)*1000</f>
        <v>869520.3344735842</v>
      </c>
      <c r="X28" s="2">
        <f>(L28/$B28)*1000</f>
        <v>-70152.793614595212</v>
      </c>
      <c r="Y28" s="2">
        <f>(M28/$B28)*1000</f>
        <v>0</v>
      </c>
      <c r="Z28" s="56">
        <f>(N28/$B28)*1000</f>
        <v>224580.00760167238</v>
      </c>
    </row>
    <row r="29" spans="1:26">
      <c r="A29" s="8" t="s">
        <v>77</v>
      </c>
      <c r="B29" s="9">
        <v>2487</v>
      </c>
      <c r="C29" s="10">
        <v>3704126</v>
      </c>
      <c r="D29" s="10">
        <v>2011354</v>
      </c>
      <c r="E29" s="10">
        <v>1351765</v>
      </c>
      <c r="F29" s="10">
        <v>-32436</v>
      </c>
      <c r="G29" s="10">
        <v>0</v>
      </c>
      <c r="H29" s="10">
        <v>308571</v>
      </c>
      <c r="I29" s="10">
        <v>4169500</v>
      </c>
      <c r="J29" s="10">
        <v>2079353</v>
      </c>
      <c r="K29" s="10">
        <v>1539298</v>
      </c>
      <c r="L29" s="10">
        <v>-93765</v>
      </c>
      <c r="M29" s="10">
        <v>0</v>
      </c>
      <c r="N29" s="10">
        <v>457084</v>
      </c>
      <c r="O29" s="57">
        <f>(C29/$B29)*1000</f>
        <v>1489395.2553277041</v>
      </c>
      <c r="P29" s="4">
        <f>(D29/$B29)*1000</f>
        <v>808747.08484117407</v>
      </c>
      <c r="Q29" s="4">
        <f>(E29/$B29)*1000</f>
        <v>543532.36831523932</v>
      </c>
      <c r="R29" s="4">
        <f>(F29/$B29)*1000</f>
        <v>-13042.219541616407</v>
      </c>
      <c r="S29" s="4">
        <f>(G29/$B29)*1000</f>
        <v>0</v>
      </c>
      <c r="T29" s="58">
        <f>(H29/$B29)*1000</f>
        <v>124073.5826296743</v>
      </c>
      <c r="U29" s="57">
        <f>(I29/$B29)*1000</f>
        <v>1676517.8930438277</v>
      </c>
      <c r="V29" s="4">
        <f>(J29/$B29)*1000</f>
        <v>836088.86208283075</v>
      </c>
      <c r="W29" s="4">
        <f>(K29/$B29)*1000</f>
        <v>618937.67591475672</v>
      </c>
      <c r="X29" s="4">
        <f>(L29/$B29)*1000</f>
        <v>-37702.05066344994</v>
      </c>
      <c r="Y29" s="4">
        <f>(M29/$B29)*1000</f>
        <v>0</v>
      </c>
      <c r="Z29" s="58">
        <f>(N29/$B29)*1000</f>
        <v>183789.30438279049</v>
      </c>
    </row>
    <row r="30" spans="1:26">
      <c r="A30" s="28" t="s">
        <v>81</v>
      </c>
      <c r="B30" s="29">
        <v>2007</v>
      </c>
      <c r="C30" s="30">
        <v>2988990</v>
      </c>
      <c r="D30" s="30">
        <v>1497362</v>
      </c>
      <c r="E30" s="30">
        <v>1105133</v>
      </c>
      <c r="F30" s="30">
        <v>-143376</v>
      </c>
      <c r="G30" s="30"/>
      <c r="H30" s="30">
        <v>243119</v>
      </c>
      <c r="I30" s="30">
        <v>3194731</v>
      </c>
      <c r="J30" s="30">
        <v>1544462</v>
      </c>
      <c r="K30" s="30">
        <v>1190597</v>
      </c>
      <c r="L30" s="30">
        <v>-170673</v>
      </c>
      <c r="M30" s="30">
        <v>-952</v>
      </c>
      <c r="N30" s="30">
        <v>288047</v>
      </c>
      <c r="O30" s="55">
        <f>(C30/$B30)*1000</f>
        <v>1489282.5112107624</v>
      </c>
      <c r="P30" s="2">
        <f>(D30/$B30)*1000</f>
        <v>746069.75585450931</v>
      </c>
      <c r="Q30" s="2">
        <f>(E30/$B30)*1000</f>
        <v>550639.26258096658</v>
      </c>
      <c r="R30" s="2">
        <f>(F30/$B30)*1000</f>
        <v>-71437.96711509717</v>
      </c>
      <c r="S30" s="2">
        <f>(G30/$B30)*1000</f>
        <v>0</v>
      </c>
      <c r="T30" s="56">
        <f>(H30/$B30)*1000</f>
        <v>121135.52566018935</v>
      </c>
      <c r="U30" s="55">
        <f>(I30/$B30)*1000</f>
        <v>1591794.220229198</v>
      </c>
      <c r="V30" s="2">
        <f>(J30/$B30)*1000</f>
        <v>769537.61833582458</v>
      </c>
      <c r="W30" s="2">
        <f>(K30/$B30)*1000</f>
        <v>593222.22222222213</v>
      </c>
      <c r="X30" s="2">
        <f>(L30/$B30)*1000</f>
        <v>-85038.86397608371</v>
      </c>
      <c r="Y30" s="2">
        <f>(M30/$B30)*1000</f>
        <v>-474.33981066268063</v>
      </c>
      <c r="Z30" s="56">
        <f>(N30/$B30)*1000</f>
        <v>143521.1758844046</v>
      </c>
    </row>
    <row r="31" spans="1:26">
      <c r="A31" s="8" t="s">
        <v>62</v>
      </c>
      <c r="B31" s="9">
        <v>1973</v>
      </c>
      <c r="C31" s="10">
        <v>3364886</v>
      </c>
      <c r="D31" s="10">
        <v>2121278</v>
      </c>
      <c r="E31" s="10">
        <v>1196556</v>
      </c>
      <c r="F31" s="10">
        <v>34664</v>
      </c>
      <c r="G31" s="10"/>
      <c r="H31" s="10">
        <v>81716</v>
      </c>
      <c r="I31" s="10">
        <v>4114132</v>
      </c>
      <c r="J31" s="10">
        <v>2575211</v>
      </c>
      <c r="K31" s="10">
        <v>1443153</v>
      </c>
      <c r="L31" s="10">
        <v>-5917</v>
      </c>
      <c r="M31" s="10"/>
      <c r="N31" s="10">
        <v>89851</v>
      </c>
      <c r="O31" s="57">
        <f>(C31/$B31)*1000</f>
        <v>1705466.8018246326</v>
      </c>
      <c r="P31" s="4">
        <f>(D31/$B31)*1000</f>
        <v>1075153.5732387227</v>
      </c>
      <c r="Q31" s="4">
        <f>(E31/$B31)*1000</f>
        <v>606465.28129751654</v>
      </c>
      <c r="R31" s="4">
        <f>(F31/$B31)*1000</f>
        <v>17569.183983781044</v>
      </c>
      <c r="S31" s="4">
        <f>(G31/$B31)*1000</f>
        <v>0</v>
      </c>
      <c r="T31" s="58">
        <f>(H31/$B31)*1000</f>
        <v>41417.131272174352</v>
      </c>
      <c r="U31" s="57">
        <f>(I31/$B31)*1000</f>
        <v>2085216.4216928536</v>
      </c>
      <c r="V31" s="4">
        <f>(J31/$B31)*1000</f>
        <v>1305226.0516979219</v>
      </c>
      <c r="W31" s="4">
        <f>(K31/$B31)*1000</f>
        <v>731451.08971109986</v>
      </c>
      <c r="X31" s="4">
        <f>(L31/$B31)*1000</f>
        <v>-2998.9863152559556</v>
      </c>
      <c r="Y31" s="4">
        <f>(M31/$B31)*1000</f>
        <v>0</v>
      </c>
      <c r="Z31" s="58">
        <f>(N31/$B31)*1000</f>
        <v>45540.293968575774</v>
      </c>
    </row>
    <row r="32" spans="1:26">
      <c r="A32" s="28" t="s">
        <v>82</v>
      </c>
      <c r="B32" s="29">
        <v>1867</v>
      </c>
      <c r="C32" s="30">
        <v>3070287</v>
      </c>
      <c r="D32" s="30">
        <v>1553446</v>
      </c>
      <c r="E32" s="30">
        <v>1144295</v>
      </c>
      <c r="F32" s="30">
        <v>-130037</v>
      </c>
      <c r="G32" s="30">
        <v>0</v>
      </c>
      <c r="H32" s="30">
        <v>242509</v>
      </c>
      <c r="I32" s="30">
        <v>3342442</v>
      </c>
      <c r="J32" s="30">
        <v>1611753</v>
      </c>
      <c r="K32" s="30">
        <v>1292034</v>
      </c>
      <c r="L32" s="30">
        <v>-217850</v>
      </c>
      <c r="M32" s="30">
        <v>9456</v>
      </c>
      <c r="N32" s="30">
        <v>230261</v>
      </c>
      <c r="O32" s="55">
        <f>(C32/$B32)*1000</f>
        <v>1644502.9459025175</v>
      </c>
      <c r="P32" s="2">
        <f>(D32/$B32)*1000</f>
        <v>832054.633101232</v>
      </c>
      <c r="Q32" s="2">
        <f>(E32/$B32)*1000</f>
        <v>612905.73111944296</v>
      </c>
      <c r="R32" s="2">
        <f>(F32/$B32)*1000</f>
        <v>-69650.241028387783</v>
      </c>
      <c r="S32" s="2">
        <f>(G32/$B32)*1000</f>
        <v>0</v>
      </c>
      <c r="T32" s="56">
        <f>(H32/$B32)*1000</f>
        <v>129892.34065345474</v>
      </c>
      <c r="U32" s="55">
        <f>(I32/$B32)*1000</f>
        <v>1790274.2367434388</v>
      </c>
      <c r="V32" s="2">
        <f>(J32/$B32)*1000</f>
        <v>863284.9491162292</v>
      </c>
      <c r="W32" s="2">
        <f>(K32/$B32)*1000</f>
        <v>692037.49330476706</v>
      </c>
      <c r="X32" s="2">
        <f>(L32/$B32)*1000</f>
        <v>-116684.52062131761</v>
      </c>
      <c r="Y32" s="2">
        <f>(M32/$B32)*1000</f>
        <v>5064.8098553829677</v>
      </c>
      <c r="Z32" s="56">
        <f>(N32/$B32)*1000</f>
        <v>123332.08355650777</v>
      </c>
    </row>
    <row r="33" spans="1:26">
      <c r="A33" s="8" t="s">
        <v>63</v>
      </c>
      <c r="B33" s="9">
        <v>1866</v>
      </c>
      <c r="C33" s="10">
        <v>3048124</v>
      </c>
      <c r="D33" s="10">
        <v>1803887</v>
      </c>
      <c r="E33" s="10">
        <v>1045199</v>
      </c>
      <c r="F33" s="10">
        <v>7206</v>
      </c>
      <c r="G33" s="10"/>
      <c r="H33" s="10">
        <v>206244</v>
      </c>
      <c r="I33" s="10">
        <v>3486406</v>
      </c>
      <c r="J33" s="10">
        <v>1915160</v>
      </c>
      <c r="K33" s="10">
        <v>1247333</v>
      </c>
      <c r="L33" s="10">
        <v>-36460</v>
      </c>
      <c r="M33" s="10">
        <v>-27116</v>
      </c>
      <c r="N33" s="10">
        <v>260337</v>
      </c>
      <c r="O33" s="57">
        <f>(C33/$B33)*1000</f>
        <v>1633506.9667738478</v>
      </c>
      <c r="P33" s="4">
        <f>(D33/$B33)*1000</f>
        <v>966713.29046087887</v>
      </c>
      <c r="Q33" s="4">
        <f>(E33/$B33)*1000</f>
        <v>560128.08145766344</v>
      </c>
      <c r="R33" s="4">
        <f>(F33/$B33)*1000</f>
        <v>3861.7363344051446</v>
      </c>
      <c r="S33" s="4">
        <f>(G33/$B33)*1000</f>
        <v>0</v>
      </c>
      <c r="T33" s="58">
        <f>(H33/$B33)*1000</f>
        <v>110527.3311897106</v>
      </c>
      <c r="U33" s="57">
        <f>(I33/$B33)*1000</f>
        <v>1868384.7802786708</v>
      </c>
      <c r="V33" s="4">
        <f>(J33/$B33)*1000</f>
        <v>1026345.1232583065</v>
      </c>
      <c r="W33" s="4">
        <f>(K33/$B33)*1000</f>
        <v>668452.84030010714</v>
      </c>
      <c r="X33" s="4">
        <f>(L33/$B33)*1000</f>
        <v>-19539.121114683818</v>
      </c>
      <c r="Y33" s="4">
        <f>(M33/$B33)*1000</f>
        <v>-14531.618435155413</v>
      </c>
      <c r="Z33" s="58">
        <f>(N33/$B33)*1000</f>
        <v>139516.07717041802</v>
      </c>
    </row>
    <row r="34" spans="1:26">
      <c r="A34" s="28" t="s">
        <v>43</v>
      </c>
      <c r="B34" s="29">
        <v>1617</v>
      </c>
      <c r="C34" s="30">
        <v>2909169</v>
      </c>
      <c r="D34" s="30">
        <v>1633780</v>
      </c>
      <c r="E34" s="30">
        <v>1048222</v>
      </c>
      <c r="F34" s="30">
        <v>-49352</v>
      </c>
      <c r="G34" s="30">
        <v>0</v>
      </c>
      <c r="H34" s="30">
        <v>177815</v>
      </c>
      <c r="I34" s="30">
        <v>3739421</v>
      </c>
      <c r="J34" s="30">
        <v>1995894</v>
      </c>
      <c r="K34" s="30">
        <v>1292555</v>
      </c>
      <c r="L34" s="30">
        <v>-100988</v>
      </c>
      <c r="M34" s="30">
        <v>0</v>
      </c>
      <c r="N34" s="30">
        <v>349984</v>
      </c>
      <c r="O34" s="55">
        <f>(C34/$B34)*1000</f>
        <v>1799115.0278293134</v>
      </c>
      <c r="P34" s="2">
        <f>(D34/$B34)*1000</f>
        <v>1010377.2418058133</v>
      </c>
      <c r="Q34" s="2">
        <f>(E34/$B34)*1000</f>
        <v>648251.08225108229</v>
      </c>
      <c r="R34" s="2">
        <f>(F34/$B34)*1000</f>
        <v>-30520.717377860237</v>
      </c>
      <c r="S34" s="2">
        <f>(G34/$B34)*1000</f>
        <v>0</v>
      </c>
      <c r="T34" s="56">
        <f>(H34/$B34)*1000</f>
        <v>109965.98639455781</v>
      </c>
      <c r="U34" s="55">
        <f>(I34/$B34)*1000</f>
        <v>2312567.0995670995</v>
      </c>
      <c r="V34" s="2">
        <f>(J34/$B34)*1000</f>
        <v>1234319.1094619667</v>
      </c>
      <c r="W34" s="2">
        <f>(K34/$B34)*1000</f>
        <v>799353.7414965987</v>
      </c>
      <c r="X34" s="2">
        <f>(L34/$B34)*1000</f>
        <v>-62453.927025355595</v>
      </c>
      <c r="Y34" s="2">
        <f>(M34/$B34)*1000</f>
        <v>0</v>
      </c>
      <c r="Z34" s="56">
        <f>(N34/$B34)*1000</f>
        <v>216440.32158317874</v>
      </c>
    </row>
    <row r="35" spans="1:26">
      <c r="A35" s="8" t="s">
        <v>35</v>
      </c>
      <c r="B35" s="9">
        <v>1500</v>
      </c>
      <c r="C35" s="10">
        <v>2008033</v>
      </c>
      <c r="D35" s="10">
        <v>1034563</v>
      </c>
      <c r="E35" s="10">
        <v>863572</v>
      </c>
      <c r="F35" s="10">
        <v>-125689</v>
      </c>
      <c r="G35" s="10">
        <v>0</v>
      </c>
      <c r="H35" s="10">
        <v>-15791</v>
      </c>
      <c r="I35" s="10">
        <v>2094693</v>
      </c>
      <c r="J35" s="10">
        <v>1056246</v>
      </c>
      <c r="K35" s="10">
        <v>900143</v>
      </c>
      <c r="L35" s="10">
        <v>-142040</v>
      </c>
      <c r="M35" s="10">
        <v>0</v>
      </c>
      <c r="N35" s="10">
        <v>-3736</v>
      </c>
      <c r="O35" s="57">
        <f>(C35/$B35)*1000</f>
        <v>1338688.6666666667</v>
      </c>
      <c r="P35" s="4">
        <f>(D35/$B35)*1000</f>
        <v>689708.66666666663</v>
      </c>
      <c r="Q35" s="4">
        <f>(E35/$B35)*1000</f>
        <v>575714.66666666663</v>
      </c>
      <c r="R35" s="4">
        <f>(F35/$B35)*1000</f>
        <v>-83792.666666666657</v>
      </c>
      <c r="S35" s="4">
        <f>(G35/$B35)*1000</f>
        <v>0</v>
      </c>
      <c r="T35" s="58">
        <f>(H35/$B35)*1000</f>
        <v>-10527.333333333332</v>
      </c>
      <c r="U35" s="57">
        <f>(I35/$B35)*1000</f>
        <v>1396462</v>
      </c>
      <c r="V35" s="4">
        <f>(J35/$B35)*1000</f>
        <v>704164</v>
      </c>
      <c r="W35" s="4">
        <f>(K35/$B35)*1000</f>
        <v>600095.33333333337</v>
      </c>
      <c r="X35" s="4">
        <f>(L35/$B35)*1000</f>
        <v>-94693.333333333328</v>
      </c>
      <c r="Y35" s="4">
        <f>(M35/$B35)*1000</f>
        <v>0</v>
      </c>
      <c r="Z35" s="58">
        <f>(N35/$B35)*1000</f>
        <v>-2490.666666666667</v>
      </c>
    </row>
    <row r="36" spans="1:26">
      <c r="A36" s="28" t="s">
        <v>69</v>
      </c>
      <c r="B36" s="29">
        <v>1410</v>
      </c>
      <c r="C36" s="30">
        <v>2350013</v>
      </c>
      <c r="D36" s="30">
        <v>1297679</v>
      </c>
      <c r="E36" s="30">
        <v>832029</v>
      </c>
      <c r="F36" s="30">
        <v>-74826</v>
      </c>
      <c r="G36" s="30"/>
      <c r="H36" s="30">
        <v>145479</v>
      </c>
      <c r="I36" s="30">
        <v>2564885</v>
      </c>
      <c r="J36" s="30">
        <v>1389328</v>
      </c>
      <c r="K36" s="30">
        <v>920196</v>
      </c>
      <c r="L36" s="30">
        <v>-121383</v>
      </c>
      <c r="M36" s="30">
        <v>-11803</v>
      </c>
      <c r="N36" s="30">
        <v>122175</v>
      </c>
      <c r="O36" s="55">
        <f>(C36/$B36)*1000</f>
        <v>1666675.8865248228</v>
      </c>
      <c r="P36" s="2">
        <f>(D36/$B36)*1000</f>
        <v>920339.71631205676</v>
      </c>
      <c r="Q36" s="2">
        <f>(E36/$B36)*1000</f>
        <v>590091.48936170212</v>
      </c>
      <c r="R36" s="2">
        <f>(F36/$B36)*1000</f>
        <v>-53068.085106382983</v>
      </c>
      <c r="S36" s="2">
        <f>(G36/$B36)*1000</f>
        <v>0</v>
      </c>
      <c r="T36" s="56">
        <f>(H36/$B36)*1000</f>
        <v>103176.59574468085</v>
      </c>
      <c r="U36" s="55">
        <f>(I36/$B36)*1000</f>
        <v>1819067.3758865248</v>
      </c>
      <c r="V36" s="2">
        <f>(J36/$B36)*1000</f>
        <v>985339.00709219859</v>
      </c>
      <c r="W36" s="2">
        <f>(K36/$B36)*1000</f>
        <v>652621.27659574465</v>
      </c>
      <c r="X36" s="2">
        <f>(L36/$B36)*1000</f>
        <v>-86087.234042553187</v>
      </c>
      <c r="Y36" s="2">
        <f>(M36/$B36)*1000</f>
        <v>-8370.921985815603</v>
      </c>
      <c r="Z36" s="56">
        <f>(N36/$B36)*1000</f>
        <v>86648.936170212764</v>
      </c>
    </row>
    <row r="37" spans="1:26">
      <c r="A37" s="8" t="s">
        <v>88</v>
      </c>
      <c r="B37" s="9">
        <v>1322</v>
      </c>
      <c r="C37" s="10">
        <v>2338875</v>
      </c>
      <c r="D37" s="10">
        <v>1172347</v>
      </c>
      <c r="E37" s="10">
        <v>1012973</v>
      </c>
      <c r="F37" s="10">
        <v>-101848</v>
      </c>
      <c r="G37" s="10"/>
      <c r="H37" s="10">
        <v>51707</v>
      </c>
      <c r="I37" s="10">
        <v>2622679</v>
      </c>
      <c r="J37" s="10">
        <v>1201881</v>
      </c>
      <c r="K37" s="10">
        <v>1172022</v>
      </c>
      <c r="L37" s="10">
        <v>-155786</v>
      </c>
      <c r="M37" s="10">
        <v>-17641</v>
      </c>
      <c r="N37" s="10">
        <v>75349</v>
      </c>
      <c r="O37" s="57">
        <f>(C37/$B37)*1000</f>
        <v>1769194.402420575</v>
      </c>
      <c r="P37" s="4">
        <f>(D37/$B37)*1000</f>
        <v>886798.03328290477</v>
      </c>
      <c r="Q37" s="4">
        <f>(E37/$B37)*1000</f>
        <v>766242.81391830556</v>
      </c>
      <c r="R37" s="4">
        <f>(F37/$B37)*1000</f>
        <v>-77040.847201210287</v>
      </c>
      <c r="S37" s="4">
        <f>(G37/$B37)*1000</f>
        <v>0</v>
      </c>
      <c r="T37" s="58">
        <f>(H37/$B37)*1000</f>
        <v>39112.708018154313</v>
      </c>
      <c r="U37" s="57">
        <f>(I37/$B37)*1000</f>
        <v>1983872.163388805</v>
      </c>
      <c r="V37" s="4">
        <f>(J37/$B37)*1000</f>
        <v>909138.42662632372</v>
      </c>
      <c r="W37" s="4">
        <f>(K37/$B37)*1000</f>
        <v>886552.19364599092</v>
      </c>
      <c r="X37" s="4">
        <f>(L37/$B37)*1000</f>
        <v>-117841.14977307111</v>
      </c>
      <c r="Y37" s="4">
        <f>(M37/$B37)*1000</f>
        <v>-13344.175491679272</v>
      </c>
      <c r="Z37" s="58">
        <f>(N37/$B37)*1000</f>
        <v>56996.217851739784</v>
      </c>
    </row>
    <row r="38" spans="1:26">
      <c r="A38" s="28" t="s">
        <v>44</v>
      </c>
      <c r="B38" s="29">
        <v>1266</v>
      </c>
      <c r="C38" s="30">
        <v>2195734</v>
      </c>
      <c r="D38" s="30">
        <v>1378463</v>
      </c>
      <c r="E38" s="30">
        <v>683640</v>
      </c>
      <c r="F38" s="30">
        <v>-202591</v>
      </c>
      <c r="G38" s="30">
        <v>0</v>
      </c>
      <c r="H38" s="30">
        <v>-68960</v>
      </c>
      <c r="I38" s="30">
        <v>2428773</v>
      </c>
      <c r="J38" s="30">
        <v>1511529</v>
      </c>
      <c r="K38" s="30">
        <v>738435</v>
      </c>
      <c r="L38" s="30">
        <v>-235479</v>
      </c>
      <c r="M38" s="30">
        <v>16500</v>
      </c>
      <c r="N38" s="30">
        <v>-40170</v>
      </c>
      <c r="O38" s="55">
        <f>(C38/$B38)*1000</f>
        <v>1734387.0458135861</v>
      </c>
      <c r="P38" s="2">
        <f>(D38/$B38)*1000</f>
        <v>1088833.3333333333</v>
      </c>
      <c r="Q38" s="2">
        <f>(E38/$B38)*1000</f>
        <v>540000</v>
      </c>
      <c r="R38" s="2">
        <f>(F38/$B38)*1000</f>
        <v>-160024.48657187994</v>
      </c>
      <c r="S38" s="2">
        <f>(G38/$B38)*1000</f>
        <v>0</v>
      </c>
      <c r="T38" s="56">
        <f>(H38/$B38)*1000</f>
        <v>-54470.774091627172</v>
      </c>
      <c r="U38" s="55">
        <f>(I38/$B38)*1000</f>
        <v>1918462.0853080568</v>
      </c>
      <c r="V38" s="2">
        <f>(J38/$B38)*1000</f>
        <v>1193940.7582938389</v>
      </c>
      <c r="W38" s="2">
        <f>(K38/$B38)*1000</f>
        <v>583281.99052132701</v>
      </c>
      <c r="X38" s="2">
        <f>(L38/$B38)*1000</f>
        <v>-186002.36966824645</v>
      </c>
      <c r="Y38" s="2">
        <f>(M38/$B38)*1000</f>
        <v>13033.175355450236</v>
      </c>
      <c r="Z38" s="56">
        <f>(N38/$B38)*1000</f>
        <v>-31729.857819905214</v>
      </c>
    </row>
    <row r="39" spans="1:26">
      <c r="A39" s="8" t="s">
        <v>58</v>
      </c>
      <c r="B39" s="9">
        <v>1263</v>
      </c>
      <c r="C39" s="10">
        <v>2291213</v>
      </c>
      <c r="D39" s="10">
        <v>1287961</v>
      </c>
      <c r="E39" s="10">
        <v>900187</v>
      </c>
      <c r="F39" s="10">
        <v>-180641</v>
      </c>
      <c r="G39" s="10"/>
      <c r="H39" s="10">
        <v>-77576</v>
      </c>
      <c r="I39" s="10">
        <v>2505410</v>
      </c>
      <c r="J39" s="10">
        <v>1350011</v>
      </c>
      <c r="K39" s="10">
        <v>971735</v>
      </c>
      <c r="L39" s="10">
        <v>-252043</v>
      </c>
      <c r="M39" s="10"/>
      <c r="N39" s="10">
        <v>-68379</v>
      </c>
      <c r="O39" s="57">
        <f>(C39/$B39)*1000</f>
        <v>1814103.7212984958</v>
      </c>
      <c r="P39" s="4">
        <f>(D39/$B39)*1000</f>
        <v>1019763.2620744259</v>
      </c>
      <c r="Q39" s="4">
        <f>(E39/$B39)*1000</f>
        <v>712737.1338083928</v>
      </c>
      <c r="R39" s="4">
        <f>(F39/$B39)*1000</f>
        <v>-143025.3365003959</v>
      </c>
      <c r="S39" s="4">
        <f>(G39/$B39)*1000</f>
        <v>0</v>
      </c>
      <c r="T39" s="58">
        <f>(H39/$B39)*1000</f>
        <v>-61422.011084718928</v>
      </c>
      <c r="U39" s="57">
        <f>(I39/$B39)*1000</f>
        <v>1983697.5455265243</v>
      </c>
      <c r="V39" s="4">
        <f>(J39/$B39)*1000</f>
        <v>1068892.3198733176</v>
      </c>
      <c r="W39" s="4">
        <f>(K39/$B39)*1000</f>
        <v>769386.38163103722</v>
      </c>
      <c r="X39" s="4">
        <f>(L39/$B39)*1000</f>
        <v>-199558.98653998418</v>
      </c>
      <c r="Y39" s="4">
        <f>(M39/$B39)*1000</f>
        <v>0</v>
      </c>
      <c r="Z39" s="58">
        <f>(N39/$B39)*1000</f>
        <v>-54140.142517814726</v>
      </c>
    </row>
    <row r="40" spans="1:26">
      <c r="A40" s="28" t="s">
        <v>55</v>
      </c>
      <c r="B40" s="29">
        <v>1212</v>
      </c>
      <c r="C40" s="30">
        <v>1936158</v>
      </c>
      <c r="D40" s="30">
        <v>1010633</v>
      </c>
      <c r="E40" s="30">
        <v>843195</v>
      </c>
      <c r="F40" s="30">
        <v>-18467</v>
      </c>
      <c r="G40" s="30"/>
      <c r="H40" s="30">
        <v>63863</v>
      </c>
      <c r="I40" s="30">
        <v>2252858</v>
      </c>
      <c r="J40" s="30">
        <v>1042479</v>
      </c>
      <c r="K40" s="30">
        <v>1040315</v>
      </c>
      <c r="L40" s="30">
        <v>-88519</v>
      </c>
      <c r="M40" s="30">
        <v>-3956</v>
      </c>
      <c r="N40" s="30">
        <v>77589</v>
      </c>
      <c r="O40" s="55">
        <f>(C40/$B40)*1000</f>
        <v>1597490.0990099011</v>
      </c>
      <c r="P40" s="2">
        <f>(D40/$B40)*1000</f>
        <v>833855.61056105606</v>
      </c>
      <c r="Q40" s="2">
        <f>(E40/$B40)*1000</f>
        <v>695705.44554455439</v>
      </c>
      <c r="R40" s="2">
        <f>(F40/$B40)*1000</f>
        <v>-15236.798679867987</v>
      </c>
      <c r="S40" s="2">
        <f>(G40/$B40)*1000</f>
        <v>0</v>
      </c>
      <c r="T40" s="56">
        <f>(H40/$B40)*1000</f>
        <v>52692.244224422444</v>
      </c>
      <c r="U40" s="55">
        <f>(I40/$B40)*1000</f>
        <v>1858793.7293729375</v>
      </c>
      <c r="V40" s="2">
        <f>(J40/$B40)*1000</f>
        <v>860131.18811881193</v>
      </c>
      <c r="W40" s="2">
        <f>(K40/$B40)*1000</f>
        <v>858345.70957095711</v>
      </c>
      <c r="X40" s="2">
        <f>(L40/$B40)*1000</f>
        <v>-73035.478547854786</v>
      </c>
      <c r="Y40" s="2">
        <f>(M40/$B40)*1000</f>
        <v>-3264.0264026402642</v>
      </c>
      <c r="Z40" s="56">
        <f>(N40/$B40)*1000</f>
        <v>64017.326732673268</v>
      </c>
    </row>
    <row r="41" spans="1:26">
      <c r="A41" s="8" t="s">
        <v>64</v>
      </c>
      <c r="B41" s="9">
        <v>1162</v>
      </c>
      <c r="C41" s="10">
        <v>1616060</v>
      </c>
      <c r="D41" s="10">
        <v>823856</v>
      </c>
      <c r="E41" s="10">
        <v>527836</v>
      </c>
      <c r="F41" s="10">
        <v>26902</v>
      </c>
      <c r="G41" s="10"/>
      <c r="H41" s="10">
        <v>291270</v>
      </c>
      <c r="I41" s="10">
        <v>1631599</v>
      </c>
      <c r="J41" s="10">
        <v>823856</v>
      </c>
      <c r="K41" s="10">
        <v>531298</v>
      </c>
      <c r="L41" s="10">
        <v>8594</v>
      </c>
      <c r="M41" s="10"/>
      <c r="N41" s="10">
        <v>285039</v>
      </c>
      <c r="O41" s="57">
        <f>(C41/$B41)*1000</f>
        <v>1390757.3149741825</v>
      </c>
      <c r="P41" s="4">
        <f>(D41/$B41)*1000</f>
        <v>708998.27882960415</v>
      </c>
      <c r="Q41" s="4">
        <f>(E41/$B41)*1000</f>
        <v>454247.84853700513</v>
      </c>
      <c r="R41" s="4">
        <f>(F41/$B41)*1000</f>
        <v>23151.462994836489</v>
      </c>
      <c r="S41" s="4">
        <f>(G41/$B41)*1000</f>
        <v>0</v>
      </c>
      <c r="T41" s="58">
        <f>(H41/$B41)*1000</f>
        <v>250662.65060240962</v>
      </c>
      <c r="U41" s="57">
        <f>(I41/$B41)*1000</f>
        <v>1404129.9483648881</v>
      </c>
      <c r="V41" s="4">
        <f>(J41/$B41)*1000</f>
        <v>708998.27882960415</v>
      </c>
      <c r="W41" s="4">
        <f>(K41/$B41)*1000</f>
        <v>457227.19449225476</v>
      </c>
      <c r="X41" s="4">
        <f>(L41/$B41)*1000</f>
        <v>7395.8691910499138</v>
      </c>
      <c r="Y41" s="4">
        <f>(M41/$B41)*1000</f>
        <v>0</v>
      </c>
      <c r="Z41" s="58">
        <f>(N41/$B41)*1000</f>
        <v>245300.34423407918</v>
      </c>
    </row>
    <row r="42" spans="1:26">
      <c r="A42" s="28" t="s">
        <v>50</v>
      </c>
      <c r="B42" s="29">
        <v>1106</v>
      </c>
      <c r="C42" s="30">
        <v>1939251</v>
      </c>
      <c r="D42" s="30">
        <v>1030002</v>
      </c>
      <c r="E42" s="30">
        <v>827900</v>
      </c>
      <c r="F42" s="30">
        <v>-169843</v>
      </c>
      <c r="G42" s="30">
        <v>0</v>
      </c>
      <c r="H42" s="30">
        <v>-88494</v>
      </c>
      <c r="I42" s="30">
        <v>2402847</v>
      </c>
      <c r="J42" s="30">
        <v>1129831</v>
      </c>
      <c r="K42" s="30">
        <v>1075952</v>
      </c>
      <c r="L42" s="30">
        <v>-208249</v>
      </c>
      <c r="M42" s="30">
        <v>0</v>
      </c>
      <c r="N42" s="30">
        <v>-11185</v>
      </c>
      <c r="O42" s="55">
        <f>(C42/$B42)*1000</f>
        <v>1753391.5009041592</v>
      </c>
      <c r="P42" s="2">
        <f>(D42/$B42)*1000</f>
        <v>931285.71428571432</v>
      </c>
      <c r="Q42" s="2">
        <f>(E42/$B42)*1000</f>
        <v>748553.3453887885</v>
      </c>
      <c r="R42" s="2">
        <f>(F42/$B42)*1000</f>
        <v>-153565.09945750452</v>
      </c>
      <c r="S42" s="2">
        <f>(G42/$B42)*1000</f>
        <v>0</v>
      </c>
      <c r="T42" s="56">
        <f>(H42/$B42)*1000</f>
        <v>-80012.658227848107</v>
      </c>
      <c r="U42" s="55">
        <f>(I42/$B42)*1000</f>
        <v>2172556.0578661845</v>
      </c>
      <c r="V42" s="2">
        <f>(J42/$B42)*1000</f>
        <v>1021547.0162748644</v>
      </c>
      <c r="W42" s="2">
        <f>(K42/$B42)*1000</f>
        <v>972831.8264014466</v>
      </c>
      <c r="X42" s="2">
        <f>(L42/$B42)*1000</f>
        <v>-188290.23508137433</v>
      </c>
      <c r="Y42" s="2">
        <f>(M42/$B42)*1000</f>
        <v>0</v>
      </c>
      <c r="Z42" s="56">
        <f>(N42/$B42)*1000</f>
        <v>-10113.019891500904</v>
      </c>
    </row>
    <row r="43" spans="1:26">
      <c r="A43" s="8" t="s">
        <v>46</v>
      </c>
      <c r="B43" s="9">
        <v>989</v>
      </c>
      <c r="C43" s="10">
        <v>1626398</v>
      </c>
      <c r="D43" s="10">
        <v>935637</v>
      </c>
      <c r="E43" s="10">
        <v>581647</v>
      </c>
      <c r="F43" s="10">
        <v>-95724</v>
      </c>
      <c r="G43" s="10"/>
      <c r="H43" s="10">
        <v>13390</v>
      </c>
      <c r="I43" s="10">
        <v>1839952</v>
      </c>
      <c r="J43" s="10">
        <v>995352</v>
      </c>
      <c r="K43" s="10">
        <v>628159</v>
      </c>
      <c r="L43" s="10">
        <v>-163902</v>
      </c>
      <c r="M43" s="10"/>
      <c r="N43" s="10">
        <v>52539</v>
      </c>
      <c r="O43" s="57">
        <f>(C43/$B43)*1000</f>
        <v>1644487.3609706773</v>
      </c>
      <c r="P43" s="4">
        <f>(D43/$B43)*1000</f>
        <v>946043.47826086963</v>
      </c>
      <c r="Q43" s="4">
        <f>(E43/$B43)*1000</f>
        <v>588116.27906976745</v>
      </c>
      <c r="R43" s="4">
        <f>(F43/$B43)*1000</f>
        <v>-96788.675429726994</v>
      </c>
      <c r="S43" s="4">
        <f>(G43/$B43)*1000</f>
        <v>0</v>
      </c>
      <c r="T43" s="58">
        <f>(H43/$B43)*1000</f>
        <v>13538.928210313448</v>
      </c>
      <c r="U43" s="57">
        <f>(I43/$B43)*1000</f>
        <v>1860416.5824064713</v>
      </c>
      <c r="V43" s="4">
        <f>(J43/$B43)*1000</f>
        <v>1006422.649140546</v>
      </c>
      <c r="W43" s="4">
        <f>(K43/$B43)*1000</f>
        <v>635145.60161779565</v>
      </c>
      <c r="X43" s="4">
        <f>(L43/$B43)*1000</f>
        <v>-165724.97472194134</v>
      </c>
      <c r="Y43" s="4">
        <f>(M43/$B43)*1000</f>
        <v>0</v>
      </c>
      <c r="Z43" s="58">
        <f>(N43/$B43)*1000</f>
        <v>53123.356926188069</v>
      </c>
    </row>
    <row r="44" spans="1:26">
      <c r="A44" s="28" t="s">
        <v>78</v>
      </c>
      <c r="B44" s="29">
        <v>881</v>
      </c>
      <c r="C44" s="30">
        <v>1320184</v>
      </c>
      <c r="D44" s="30">
        <v>596694</v>
      </c>
      <c r="E44" s="30">
        <v>443481</v>
      </c>
      <c r="F44" s="30">
        <v>23820</v>
      </c>
      <c r="G44" s="30">
        <v>0</v>
      </c>
      <c r="H44" s="30">
        <v>303829</v>
      </c>
      <c r="I44" s="30">
        <v>1387436</v>
      </c>
      <c r="J44" s="30">
        <v>596694</v>
      </c>
      <c r="K44" s="30">
        <v>482025</v>
      </c>
      <c r="L44" s="30">
        <v>-47567</v>
      </c>
      <c r="M44" s="30">
        <v>198</v>
      </c>
      <c r="N44" s="30">
        <v>261348</v>
      </c>
      <c r="O44" s="55">
        <f>(C44/$B44)*1000</f>
        <v>1498506.2429057888</v>
      </c>
      <c r="P44" s="2">
        <f>(D44/$B44)*1000</f>
        <v>677291.71396140743</v>
      </c>
      <c r="Q44" s="2">
        <f>(E44/$B44)*1000</f>
        <v>503383.65493757097</v>
      </c>
      <c r="R44" s="2">
        <f>(F44/$B44)*1000</f>
        <v>27037.45743473326</v>
      </c>
      <c r="S44" s="2">
        <f>(G44/$B44)*1000</f>
        <v>0</v>
      </c>
      <c r="T44" s="56">
        <f>(H44/$B44)*1000</f>
        <v>344868.33144154371</v>
      </c>
      <c r="U44" s="55">
        <f>(I44/$B44)*1000</f>
        <v>1574842.2247446084</v>
      </c>
      <c r="V44" s="2">
        <f>(J44/$B44)*1000</f>
        <v>677291.71396140743</v>
      </c>
      <c r="W44" s="2">
        <f>(K44/$B44)*1000</f>
        <v>547133.93870601594</v>
      </c>
      <c r="X44" s="2">
        <f>(L44/$B44)*1000</f>
        <v>-53992.054483541433</v>
      </c>
      <c r="Y44" s="2">
        <f>(M44/$B44)*1000</f>
        <v>224.74460839954597</v>
      </c>
      <c r="Z44" s="56">
        <f>(N44/$B44)*1000</f>
        <v>296649.26220204314</v>
      </c>
    </row>
    <row r="45" spans="1:26">
      <c r="A45" s="8" t="s">
        <v>83</v>
      </c>
      <c r="B45" s="9">
        <v>865</v>
      </c>
      <c r="C45" s="10">
        <v>1519061</v>
      </c>
      <c r="D45" s="10">
        <v>831665</v>
      </c>
      <c r="E45" s="10">
        <v>519047</v>
      </c>
      <c r="F45" s="10">
        <v>-60263</v>
      </c>
      <c r="G45" s="10">
        <v>0</v>
      </c>
      <c r="H45" s="10">
        <v>108086</v>
      </c>
      <c r="I45" s="10">
        <v>1792780</v>
      </c>
      <c r="J45" s="10">
        <v>897831</v>
      </c>
      <c r="K45" s="10">
        <v>637089</v>
      </c>
      <c r="L45" s="10">
        <v>-128804</v>
      </c>
      <c r="M45" s="10">
        <v>-6125</v>
      </c>
      <c r="N45" s="10">
        <v>122931</v>
      </c>
      <c r="O45" s="57">
        <f>(C45/$B45)*1000</f>
        <v>1756139.8843930636</v>
      </c>
      <c r="P45" s="4">
        <f>(D45/$B45)*1000</f>
        <v>961462.42774566473</v>
      </c>
      <c r="Q45" s="4">
        <f>(E45/$B45)*1000</f>
        <v>600054.33526011568</v>
      </c>
      <c r="R45" s="4">
        <f>(F45/$B45)*1000</f>
        <v>-69668.20809248554</v>
      </c>
      <c r="S45" s="4">
        <f>(G45/$B45)*1000</f>
        <v>0</v>
      </c>
      <c r="T45" s="58">
        <f>(H45/$B45)*1000</f>
        <v>124954.91329479769</v>
      </c>
      <c r="U45" s="57">
        <f>(I45/$B45)*1000</f>
        <v>2072578.0346820811</v>
      </c>
      <c r="V45" s="4">
        <f>(J45/$B45)*1000</f>
        <v>1037954.9132947978</v>
      </c>
      <c r="W45" s="4">
        <f>(K45/$B45)*1000</f>
        <v>736519.07514450862</v>
      </c>
      <c r="X45" s="4">
        <f>(L45/$B45)*1000</f>
        <v>-148906.35838150288</v>
      </c>
      <c r="Y45" s="4">
        <f>(M45/$B45)*1000</f>
        <v>-7080.9248554913302</v>
      </c>
      <c r="Z45" s="58">
        <f>(N45/$B45)*1000</f>
        <v>142116.76300578035</v>
      </c>
    </row>
    <row r="46" spans="1:26">
      <c r="A46" s="28" t="s">
        <v>41</v>
      </c>
      <c r="B46" s="29">
        <v>821</v>
      </c>
      <c r="C46" s="30">
        <v>1424232</v>
      </c>
      <c r="D46" s="30">
        <v>804965</v>
      </c>
      <c r="E46" s="30">
        <v>483626</v>
      </c>
      <c r="F46" s="30">
        <v>-129776</v>
      </c>
      <c r="G46" s="30"/>
      <c r="H46" s="30">
        <v>5865</v>
      </c>
      <c r="I46" s="30">
        <v>1689305</v>
      </c>
      <c r="J46" s="30">
        <v>881583</v>
      </c>
      <c r="K46" s="30">
        <v>597888</v>
      </c>
      <c r="L46" s="30">
        <v>-158798</v>
      </c>
      <c r="M46" s="30"/>
      <c r="N46" s="30">
        <v>51036</v>
      </c>
      <c r="O46" s="55">
        <f>(C46/$B46)*1000</f>
        <v>1734752.7405602923</v>
      </c>
      <c r="P46" s="2">
        <f>(D46/$B46)*1000</f>
        <v>980468.94031668699</v>
      </c>
      <c r="Q46" s="2">
        <f>(E46/$B46)*1000</f>
        <v>589069.42752740567</v>
      </c>
      <c r="R46" s="2">
        <f>(F46/$B46)*1000</f>
        <v>-158070.6455542022</v>
      </c>
      <c r="S46" s="2">
        <f>(G46/$B46)*1000</f>
        <v>0</v>
      </c>
      <c r="T46" s="56">
        <f>(H46/$B46)*1000</f>
        <v>7143.7271619975636</v>
      </c>
      <c r="U46" s="55">
        <f>(I46/$B46)*1000</f>
        <v>2057618.7576126677</v>
      </c>
      <c r="V46" s="2">
        <f>(J46/$B46)*1000</f>
        <v>1073791.7174177833</v>
      </c>
      <c r="W46" s="2">
        <f>(K46/$B46)*1000</f>
        <v>728243.60535931797</v>
      </c>
      <c r="X46" s="2">
        <f>(L46/$B46)*1000</f>
        <v>-193420.21924482338</v>
      </c>
      <c r="Y46" s="2">
        <f>(M46/$B46)*1000</f>
        <v>0</v>
      </c>
      <c r="Z46" s="56">
        <f>(N46/$B46)*1000</f>
        <v>62163.215590742991</v>
      </c>
    </row>
    <row r="47" spans="1:26">
      <c r="A47" s="8" t="s">
        <v>65</v>
      </c>
      <c r="B47" s="9">
        <v>791</v>
      </c>
      <c r="C47" s="10">
        <v>1153463</v>
      </c>
      <c r="D47" s="10">
        <v>608620</v>
      </c>
      <c r="E47" s="10">
        <v>465207</v>
      </c>
      <c r="F47" s="10">
        <v>-47825</v>
      </c>
      <c r="G47" s="10"/>
      <c r="H47" s="10">
        <v>31811</v>
      </c>
      <c r="I47" s="10">
        <v>1275509</v>
      </c>
      <c r="J47" s="10">
        <v>668161</v>
      </c>
      <c r="K47" s="10">
        <v>504233</v>
      </c>
      <c r="L47" s="10">
        <v>-47693</v>
      </c>
      <c r="M47" s="10">
        <v>417</v>
      </c>
      <c r="N47" s="10">
        <v>55839</v>
      </c>
      <c r="O47" s="57">
        <f>(C47/$B47)*1000</f>
        <v>1458233.8811630849</v>
      </c>
      <c r="P47" s="4">
        <f>(D47/$B47)*1000</f>
        <v>769431.09987357771</v>
      </c>
      <c r="Q47" s="4">
        <f>(E47/$B47)*1000</f>
        <v>588125.15802781284</v>
      </c>
      <c r="R47" s="4">
        <f>(F47/$B47)*1000</f>
        <v>-60461.441213653598</v>
      </c>
      <c r="S47" s="4">
        <f>(G47/$B47)*1000</f>
        <v>0</v>
      </c>
      <c r="T47" s="58">
        <f>(H47/$B47)*1000</f>
        <v>40216.182048040457</v>
      </c>
      <c r="U47" s="57">
        <f>(I47/$B47)*1000</f>
        <v>1612527.180783818</v>
      </c>
      <c r="V47" s="4">
        <f>(J47/$B47)*1000</f>
        <v>844704.1719342604</v>
      </c>
      <c r="W47" s="4">
        <f>(K47/$B47)*1000</f>
        <v>637462.70543615671</v>
      </c>
      <c r="X47" s="4">
        <f>(L47/$B47)*1000</f>
        <v>-60294.563843236414</v>
      </c>
      <c r="Y47" s="4">
        <f>(M47/$B47)*1000</f>
        <v>527.18078381795192</v>
      </c>
      <c r="Z47" s="58">
        <f>(N47/$B47)*1000</f>
        <v>70592.920353982307</v>
      </c>
    </row>
    <row r="48" spans="1:26">
      <c r="A48" s="28" t="s">
        <v>39</v>
      </c>
      <c r="B48" s="29">
        <v>727</v>
      </c>
      <c r="C48" s="30">
        <v>1413320</v>
      </c>
      <c r="D48" s="30">
        <v>628121</v>
      </c>
      <c r="E48" s="30">
        <v>535323</v>
      </c>
      <c r="F48" s="30">
        <v>268060</v>
      </c>
      <c r="G48" s="30"/>
      <c r="H48" s="30">
        <v>517936</v>
      </c>
      <c r="I48" s="30">
        <v>1429836</v>
      </c>
      <c r="J48" s="30">
        <v>628121</v>
      </c>
      <c r="K48" s="30">
        <v>552260</v>
      </c>
      <c r="L48" s="30">
        <v>264255</v>
      </c>
      <c r="M48" s="30"/>
      <c r="N48" s="30">
        <v>513710</v>
      </c>
      <c r="O48" s="55">
        <f>(C48/$B48)*1000</f>
        <v>1944044.0165061897</v>
      </c>
      <c r="P48" s="2">
        <f>(D48/$B48)*1000</f>
        <v>863990.37138927099</v>
      </c>
      <c r="Q48" s="2">
        <f>(E48/$B48)*1000</f>
        <v>736345.25447042647</v>
      </c>
      <c r="R48" s="2">
        <f>(F48/$B48)*1000</f>
        <v>368720.77028885833</v>
      </c>
      <c r="S48" s="2">
        <f>(G48/$B48)*1000</f>
        <v>0</v>
      </c>
      <c r="T48" s="56">
        <f>(H48/$B48)*1000</f>
        <v>712429.16093535069</v>
      </c>
      <c r="U48" s="55">
        <f>(I48/$B48)*1000</f>
        <v>1966762.0357634111</v>
      </c>
      <c r="V48" s="2">
        <f>(J48/$B48)*1000</f>
        <v>863990.37138927099</v>
      </c>
      <c r="W48" s="2">
        <f>(K48/$B48)*1000</f>
        <v>759642.36588720768</v>
      </c>
      <c r="X48" s="2">
        <f>(L48/$B48)*1000</f>
        <v>363486.93259972491</v>
      </c>
      <c r="Y48" s="2">
        <f>(M48/$B48)*1000</f>
        <v>0</v>
      </c>
      <c r="Z48" s="56">
        <f>(N48/$B48)*1000</f>
        <v>706616.2310866575</v>
      </c>
    </row>
    <row r="49" spans="1:26">
      <c r="A49" s="8" t="s">
        <v>89</v>
      </c>
      <c r="B49" s="9">
        <v>699</v>
      </c>
      <c r="C49" s="10">
        <v>1156024</v>
      </c>
      <c r="D49" s="10">
        <v>603643</v>
      </c>
      <c r="E49" s="10">
        <v>449436</v>
      </c>
      <c r="F49" s="10">
        <v>2289</v>
      </c>
      <c r="G49" s="10">
        <v>0</v>
      </c>
      <c r="H49" s="10">
        <v>105234</v>
      </c>
      <c r="I49" s="10">
        <v>1190348</v>
      </c>
      <c r="J49" s="10">
        <v>603643</v>
      </c>
      <c r="K49" s="10">
        <v>473097</v>
      </c>
      <c r="L49" s="10">
        <v>-8080</v>
      </c>
      <c r="M49" s="10">
        <v>0</v>
      </c>
      <c r="N49" s="10">
        <v>105528</v>
      </c>
      <c r="O49" s="57">
        <f>(C49/$B49)*1000</f>
        <v>1653825.4649499287</v>
      </c>
      <c r="P49" s="4">
        <f>(D49/$B49)*1000</f>
        <v>863580.82975679543</v>
      </c>
      <c r="Q49" s="4">
        <f>(E49/$B49)*1000</f>
        <v>642969.95708154514</v>
      </c>
      <c r="R49" s="4">
        <f>(F49/$B49)*1000</f>
        <v>3274.678111587983</v>
      </c>
      <c r="S49" s="4">
        <f>(G49/$B49)*1000</f>
        <v>0</v>
      </c>
      <c r="T49" s="58">
        <f>(H49/$B49)*1000</f>
        <v>150549.35622317597</v>
      </c>
      <c r="U49" s="57">
        <f>(I49/$B49)*1000</f>
        <v>1702929.8998569383</v>
      </c>
      <c r="V49" s="4">
        <f>(J49/$B49)*1000</f>
        <v>863580.82975679543</v>
      </c>
      <c r="W49" s="4">
        <f>(K49/$B49)*1000</f>
        <v>676819.7424892704</v>
      </c>
      <c r="X49" s="4">
        <f>(L49/$B49)*1000</f>
        <v>-11559.370529327611</v>
      </c>
      <c r="Y49" s="4">
        <f>(M49/$B49)*1000</f>
        <v>0</v>
      </c>
      <c r="Z49" s="58">
        <f>(N49/$B49)*1000</f>
        <v>150969.95708154506</v>
      </c>
    </row>
    <row r="50" spans="1:26">
      <c r="A50" s="28" t="s">
        <v>73</v>
      </c>
      <c r="B50" s="29">
        <v>650</v>
      </c>
      <c r="C50" s="30">
        <v>1075987</v>
      </c>
      <c r="D50" s="30">
        <v>673175</v>
      </c>
      <c r="E50" s="30">
        <v>463388</v>
      </c>
      <c r="F50" s="30">
        <v>-10258</v>
      </c>
      <c r="G50" s="30">
        <v>0</v>
      </c>
      <c r="H50" s="30">
        <v>-70834</v>
      </c>
      <c r="I50" s="30">
        <v>1586588</v>
      </c>
      <c r="J50" s="30">
        <v>949194</v>
      </c>
      <c r="K50" s="30">
        <v>524300</v>
      </c>
      <c r="L50" s="30">
        <v>-56811</v>
      </c>
      <c r="M50" s="30">
        <v>0</v>
      </c>
      <c r="N50" s="30">
        <v>56283</v>
      </c>
      <c r="O50" s="55">
        <f>(C50/$B50)*1000</f>
        <v>1655364.6153846155</v>
      </c>
      <c r="P50" s="2">
        <f>(D50/$B50)*1000</f>
        <v>1035653.8461538462</v>
      </c>
      <c r="Q50" s="2">
        <f>(E50/$B50)*1000</f>
        <v>712904.61538461538</v>
      </c>
      <c r="R50" s="2">
        <f>(F50/$B50)*1000</f>
        <v>-15781.538461538463</v>
      </c>
      <c r="S50" s="2">
        <f>(G50/$B50)*1000</f>
        <v>0</v>
      </c>
      <c r="T50" s="56">
        <f>(H50/$B50)*1000</f>
        <v>-108975.38461538461</v>
      </c>
      <c r="U50" s="55">
        <f>(I50/$B50)*1000</f>
        <v>2440904.615384615</v>
      </c>
      <c r="V50" s="2">
        <f>(J50/$B50)*1000</f>
        <v>1460298.4615384617</v>
      </c>
      <c r="W50" s="2">
        <f>(K50/$B50)*1000</f>
        <v>806615.38461538462</v>
      </c>
      <c r="X50" s="2">
        <f>(L50/$B50)*1000</f>
        <v>-87401.538461538468</v>
      </c>
      <c r="Y50" s="2">
        <f>(M50/$B50)*1000</f>
        <v>0</v>
      </c>
      <c r="Z50" s="56">
        <f>(N50/$B50)*1000</f>
        <v>86589.230769230766</v>
      </c>
    </row>
    <row r="51" spans="1:26">
      <c r="A51" s="8" t="s">
        <v>45</v>
      </c>
      <c r="B51" s="9">
        <v>642</v>
      </c>
      <c r="C51" s="10">
        <v>1122790</v>
      </c>
      <c r="D51" s="10">
        <v>535958</v>
      </c>
      <c r="E51" s="10">
        <v>543833</v>
      </c>
      <c r="F51" s="10">
        <v>-9793</v>
      </c>
      <c r="G51" s="10">
        <v>14886</v>
      </c>
      <c r="H51" s="10">
        <v>48092</v>
      </c>
      <c r="I51" s="10">
        <v>1472990</v>
      </c>
      <c r="J51" s="10">
        <v>707816</v>
      </c>
      <c r="K51" s="10">
        <v>634431</v>
      </c>
      <c r="L51" s="10">
        <v>-25700</v>
      </c>
      <c r="M51" s="10">
        <v>1631</v>
      </c>
      <c r="N51" s="10">
        <v>106674</v>
      </c>
      <c r="O51" s="57">
        <f>(C51/$B51)*1000</f>
        <v>1748894.0809968847</v>
      </c>
      <c r="P51" s="4">
        <f>(D51/$B51)*1000</f>
        <v>834825.54517133953</v>
      </c>
      <c r="Q51" s="4">
        <f>(E51/$B51)*1000</f>
        <v>847091.90031152649</v>
      </c>
      <c r="R51" s="4">
        <f>(F51/$B51)*1000</f>
        <v>-15253.894080996884</v>
      </c>
      <c r="S51" s="4">
        <f>(G51/$B51)*1000</f>
        <v>23186.915887850468</v>
      </c>
      <c r="T51" s="58">
        <f>(H51/$B51)*1000</f>
        <v>74909.657320872269</v>
      </c>
      <c r="U51" s="57">
        <f>(I51/$B51)*1000</f>
        <v>2294376.9470404987</v>
      </c>
      <c r="V51" s="4">
        <f>(J51/$B51)*1000</f>
        <v>1102517.1339563862</v>
      </c>
      <c r="W51" s="4">
        <f>(K51/$B51)*1000</f>
        <v>988210.28037383175</v>
      </c>
      <c r="X51" s="4">
        <f>(L51/$B51)*1000</f>
        <v>-40031.152647975076</v>
      </c>
      <c r="Y51" s="4">
        <f>(M51/$B51)*1000</f>
        <v>2540.498442367601</v>
      </c>
      <c r="Z51" s="58">
        <f>(N51/$B51)*1000</f>
        <v>166158.87850467287</v>
      </c>
    </row>
    <row r="52" spans="1:26">
      <c r="A52" s="28" t="s">
        <v>79</v>
      </c>
      <c r="B52" s="29">
        <v>620</v>
      </c>
      <c r="C52" s="30">
        <v>1039399</v>
      </c>
      <c r="D52" s="30">
        <v>472740</v>
      </c>
      <c r="E52" s="30">
        <v>517682</v>
      </c>
      <c r="F52" s="30">
        <v>-28194</v>
      </c>
      <c r="G52" s="30">
        <v>0</v>
      </c>
      <c r="H52" s="30">
        <v>20783</v>
      </c>
      <c r="I52" s="30">
        <v>1065342</v>
      </c>
      <c r="J52" s="30">
        <v>472740</v>
      </c>
      <c r="K52" s="30">
        <v>527141</v>
      </c>
      <c r="L52" s="30">
        <v>-36509</v>
      </c>
      <c r="M52" s="30">
        <v>0</v>
      </c>
      <c r="N52" s="30">
        <v>28952</v>
      </c>
      <c r="O52" s="55">
        <f>(C52/$B52)*1000</f>
        <v>1676450</v>
      </c>
      <c r="P52" s="2">
        <f>(D52/$B52)*1000</f>
        <v>762483.87096774194</v>
      </c>
      <c r="Q52" s="2">
        <f>(E52/$B52)*1000</f>
        <v>834970.96774193551</v>
      </c>
      <c r="R52" s="2">
        <f>(F52/$B52)*1000</f>
        <v>-45474.193548387098</v>
      </c>
      <c r="S52" s="2">
        <f>(G52/$B52)*1000</f>
        <v>0</v>
      </c>
      <c r="T52" s="56">
        <f>(H52/$B52)*1000</f>
        <v>33520.967741935485</v>
      </c>
      <c r="U52" s="55">
        <f>(I52/$B52)*1000</f>
        <v>1718293.5483870967</v>
      </c>
      <c r="V52" s="2">
        <f>(J52/$B52)*1000</f>
        <v>762483.87096774194</v>
      </c>
      <c r="W52" s="2">
        <f>(K52/$B52)*1000</f>
        <v>850227.41935483878</v>
      </c>
      <c r="X52" s="2">
        <f>(L52/$B52)*1000</f>
        <v>-58885.483870967742</v>
      </c>
      <c r="Y52" s="2">
        <f>(M52/$B52)*1000</f>
        <v>0</v>
      </c>
      <c r="Z52" s="56">
        <f>(N52/$B52)*1000</f>
        <v>46696.774193548386</v>
      </c>
    </row>
    <row r="53" spans="1:26">
      <c r="A53" s="8" t="s">
        <v>87</v>
      </c>
      <c r="B53" s="9">
        <v>591</v>
      </c>
      <c r="C53" s="10">
        <v>1225570</v>
      </c>
      <c r="D53" s="10">
        <v>477121</v>
      </c>
      <c r="E53" s="10">
        <v>600142</v>
      </c>
      <c r="F53" s="10">
        <v>5314</v>
      </c>
      <c r="G53" s="10"/>
      <c r="H53" s="10">
        <v>153621</v>
      </c>
      <c r="I53" s="10">
        <v>1257992</v>
      </c>
      <c r="J53" s="10">
        <v>477121</v>
      </c>
      <c r="K53" s="10">
        <v>627860</v>
      </c>
      <c r="L53" s="10">
        <v>-15572</v>
      </c>
      <c r="M53" s="10">
        <v>-334</v>
      </c>
      <c r="N53" s="10">
        <v>137105</v>
      </c>
      <c r="O53" s="57">
        <f>(C53/$B53)*1000</f>
        <v>2073722.5042301184</v>
      </c>
      <c r="P53" s="4">
        <f>(D53/$B53)*1000</f>
        <v>807311.33671742806</v>
      </c>
      <c r="Q53" s="4">
        <f>(E53/$B53)*1000</f>
        <v>1015468.6971235194</v>
      </c>
      <c r="R53" s="4">
        <f>(F53/$B53)*1000</f>
        <v>8991.5397631133674</v>
      </c>
      <c r="S53" s="4">
        <f>(G53/$B53)*1000</f>
        <v>0</v>
      </c>
      <c r="T53" s="58">
        <f>(H53/$B53)*1000</f>
        <v>259934.01015228426</v>
      </c>
      <c r="U53" s="57">
        <f>(I53/$B53)*1000</f>
        <v>2128582.0642978</v>
      </c>
      <c r="V53" s="4">
        <f>(J53/$B53)*1000</f>
        <v>807311.33671742806</v>
      </c>
      <c r="W53" s="4">
        <f>(K53/$B53)*1000</f>
        <v>1062368.8663282571</v>
      </c>
      <c r="X53" s="4">
        <f>(L53/$B53)*1000</f>
        <v>-26348.561759729273</v>
      </c>
      <c r="Y53" s="4">
        <f>(M53/$B53)*1000</f>
        <v>-565.1438240270727</v>
      </c>
      <c r="Z53" s="58">
        <f>(N53/$B53)*1000</f>
        <v>231988.1556683587</v>
      </c>
    </row>
    <row r="54" spans="1:26">
      <c r="A54" s="28" t="s">
        <v>70</v>
      </c>
      <c r="B54" s="29">
        <v>540</v>
      </c>
      <c r="C54" s="30">
        <v>1068129</v>
      </c>
      <c r="D54" s="30">
        <v>469513</v>
      </c>
      <c r="E54" s="30">
        <v>461658</v>
      </c>
      <c r="F54" s="30">
        <v>-70478</v>
      </c>
      <c r="G54" s="30">
        <v>0</v>
      </c>
      <c r="H54" s="30">
        <v>66480</v>
      </c>
      <c r="I54" s="30">
        <v>1400173</v>
      </c>
      <c r="J54" s="30">
        <v>633902</v>
      </c>
      <c r="K54" s="30">
        <v>529543</v>
      </c>
      <c r="L54" s="30">
        <v>-76353</v>
      </c>
      <c r="M54" s="30">
        <v>0</v>
      </c>
      <c r="N54" s="30">
        <v>160375</v>
      </c>
      <c r="O54" s="55">
        <f>(C54/$B54)*1000</f>
        <v>1978016.6666666667</v>
      </c>
      <c r="P54" s="2">
        <f>(D54/$B54)*1000</f>
        <v>869468.51851851854</v>
      </c>
      <c r="Q54" s="2">
        <f>(E54/$B54)*1000</f>
        <v>854922.22222222225</v>
      </c>
      <c r="R54" s="2">
        <f>(F54/$B54)*1000</f>
        <v>-130514.81481481483</v>
      </c>
      <c r="S54" s="2">
        <f>(G54/$B54)*1000</f>
        <v>0</v>
      </c>
      <c r="T54" s="56">
        <f>(H54/$B54)*1000</f>
        <v>123111.11111111111</v>
      </c>
      <c r="U54" s="55">
        <f>(I54/$B54)*1000</f>
        <v>2592912.9629629627</v>
      </c>
      <c r="V54" s="2">
        <f>(J54/$B54)*1000</f>
        <v>1173892.5925925926</v>
      </c>
      <c r="W54" s="2">
        <f>(K54/$B54)*1000</f>
        <v>980635.18518518517</v>
      </c>
      <c r="X54" s="2">
        <f>(L54/$B54)*1000</f>
        <v>-141394.44444444444</v>
      </c>
      <c r="Y54" s="2">
        <f>(M54/$B54)*1000</f>
        <v>0</v>
      </c>
      <c r="Z54" s="56">
        <f>(N54/$B54)*1000</f>
        <v>296990.74074074079</v>
      </c>
    </row>
    <row r="55" spans="1:26">
      <c r="A55" s="8" t="s">
        <v>86</v>
      </c>
      <c r="B55" s="9">
        <v>539</v>
      </c>
      <c r="C55" s="10">
        <v>1581812</v>
      </c>
      <c r="D55" s="10">
        <v>668914</v>
      </c>
      <c r="E55" s="10">
        <v>698636</v>
      </c>
      <c r="F55" s="10">
        <v>-14974</v>
      </c>
      <c r="G55" s="10">
        <v>0</v>
      </c>
      <c r="H55" s="10">
        <v>199288</v>
      </c>
      <c r="I55" s="10">
        <v>1796848</v>
      </c>
      <c r="J55" s="10">
        <v>710770</v>
      </c>
      <c r="K55" s="10">
        <v>801224</v>
      </c>
      <c r="L55" s="10">
        <v>-52432</v>
      </c>
      <c r="M55" s="10">
        <v>0</v>
      </c>
      <c r="N55" s="10">
        <v>232422</v>
      </c>
      <c r="O55" s="57">
        <f>(C55/$B55)*1000</f>
        <v>2934716.141001855</v>
      </c>
      <c r="P55" s="4">
        <f>(D55/$B55)*1000</f>
        <v>1241027.8293135436</v>
      </c>
      <c r="Q55" s="4">
        <f>(E55/$B55)*1000</f>
        <v>1296170.6864564007</v>
      </c>
      <c r="R55" s="4">
        <f>(F55/$B55)*1000</f>
        <v>-27781.076066790352</v>
      </c>
      <c r="S55" s="4">
        <f>(G55/$B55)*1000</f>
        <v>0</v>
      </c>
      <c r="T55" s="58">
        <f>(H55/$B55)*1000</f>
        <v>369736.54916512058</v>
      </c>
      <c r="U55" s="57">
        <f>(I55/$B55)*1000</f>
        <v>3333669.7588126156</v>
      </c>
      <c r="V55" s="4">
        <f>(J55/$B55)*1000</f>
        <v>1318682.7458256029</v>
      </c>
      <c r="W55" s="4">
        <f>(K55/$B55)*1000</f>
        <v>1486500.9276437848</v>
      </c>
      <c r="X55" s="4">
        <f>(L55/$B55)*1000</f>
        <v>-97276.437847866415</v>
      </c>
      <c r="Y55" s="4">
        <f>(M55/$B55)*1000</f>
        <v>0</v>
      </c>
      <c r="Z55" s="58">
        <f>(N55/$B55)*1000</f>
        <v>431209.64749536174</v>
      </c>
    </row>
    <row r="56" spans="1:26">
      <c r="A56" s="28" t="s">
        <v>66</v>
      </c>
      <c r="B56" s="29">
        <v>491</v>
      </c>
      <c r="C56" s="30">
        <v>686876</v>
      </c>
      <c r="D56" s="30">
        <v>368599</v>
      </c>
      <c r="E56" s="30">
        <v>245094</v>
      </c>
      <c r="F56" s="30">
        <v>12252</v>
      </c>
      <c r="G56" s="30">
        <v>0</v>
      </c>
      <c r="H56" s="30">
        <v>85435</v>
      </c>
      <c r="I56" s="30">
        <v>694440</v>
      </c>
      <c r="J56" s="30">
        <v>368599</v>
      </c>
      <c r="K56" s="30">
        <v>249917</v>
      </c>
      <c r="L56" s="30">
        <v>11064</v>
      </c>
      <c r="M56" s="30">
        <v>0</v>
      </c>
      <c r="N56" s="30">
        <v>86988</v>
      </c>
      <c r="O56" s="55">
        <f>(C56/$B56)*1000</f>
        <v>1398932.7902240325</v>
      </c>
      <c r="P56" s="2">
        <f>(D56/$B56)*1000</f>
        <v>750710.79429735232</v>
      </c>
      <c r="Q56" s="2">
        <f>(E56/$B56)*1000</f>
        <v>499173.116089613</v>
      </c>
      <c r="R56" s="2">
        <f>(F56/$B56)*1000</f>
        <v>24953.15682281059</v>
      </c>
      <c r="S56" s="2">
        <f>(G56/$B56)*1000</f>
        <v>0</v>
      </c>
      <c r="T56" s="56">
        <f>(H56/$B56)*1000</f>
        <v>174002.03665987781</v>
      </c>
      <c r="U56" s="55">
        <f>(I56/$B56)*1000</f>
        <v>1414338.0855397149</v>
      </c>
      <c r="V56" s="2">
        <f>(J56/$B56)*1000</f>
        <v>750710.79429735232</v>
      </c>
      <c r="W56" s="2">
        <f>(K56/$B56)*1000</f>
        <v>508995.92668024439</v>
      </c>
      <c r="X56" s="2">
        <f>(L56/$B56)*1000</f>
        <v>22533.604887983707</v>
      </c>
      <c r="Y56" s="2">
        <f>(M56/$B56)*1000</f>
        <v>0</v>
      </c>
      <c r="Z56" s="56">
        <f>(N56/$B56)*1000</f>
        <v>177164.96945010184</v>
      </c>
    </row>
    <row r="57" spans="1:26">
      <c r="A57" s="8" t="s">
        <v>56</v>
      </c>
      <c r="B57" s="9">
        <v>457</v>
      </c>
      <c r="C57" s="10">
        <v>723950</v>
      </c>
      <c r="D57" s="10">
        <v>407018</v>
      </c>
      <c r="E57" s="10">
        <v>428079</v>
      </c>
      <c r="F57" s="10">
        <v>9952</v>
      </c>
      <c r="G57" s="10"/>
      <c r="H57" s="10">
        <v>-101195</v>
      </c>
      <c r="I57" s="10">
        <v>849054</v>
      </c>
      <c r="J57" s="10">
        <v>428102</v>
      </c>
      <c r="K57" s="10">
        <v>468497</v>
      </c>
      <c r="L57" s="10">
        <v>770</v>
      </c>
      <c r="M57" s="10"/>
      <c r="N57" s="10">
        <v>-46775</v>
      </c>
      <c r="O57" s="57">
        <f>(C57/$B57)*1000</f>
        <v>1584135.6673960614</v>
      </c>
      <c r="P57" s="4">
        <f>(D57/$B57)*1000</f>
        <v>890630.19693654263</v>
      </c>
      <c r="Q57" s="4">
        <f>(E57/$B57)*1000</f>
        <v>936715.53610503278</v>
      </c>
      <c r="R57" s="4">
        <f>(F57/$B57)*1000</f>
        <v>21776.805251641141</v>
      </c>
      <c r="S57" s="4">
        <f>(G57/$B57)*1000</f>
        <v>0</v>
      </c>
      <c r="T57" s="58">
        <f>(H57/$B57)*1000</f>
        <v>-221433.26039387309</v>
      </c>
      <c r="U57" s="57">
        <f>(I57/$B57)*1000</f>
        <v>1857886.2144420131</v>
      </c>
      <c r="V57" s="4">
        <f>(J57/$B57)*1000</f>
        <v>936765.86433260387</v>
      </c>
      <c r="W57" s="4">
        <f>(K57/$B57)*1000</f>
        <v>1025157.5492341355</v>
      </c>
      <c r="X57" s="4">
        <f>(L57/$B57)*1000</f>
        <v>1684.9015317286653</v>
      </c>
      <c r="Y57" s="4">
        <f>(M57/$B57)*1000</f>
        <v>0</v>
      </c>
      <c r="Z57" s="58">
        <f>(N57/$B57)*1000</f>
        <v>-102352.29759299781</v>
      </c>
    </row>
    <row r="58" spans="1:26">
      <c r="A58" s="28" t="s">
        <v>54</v>
      </c>
      <c r="B58" s="29">
        <v>414</v>
      </c>
      <c r="C58" s="30">
        <v>1013392</v>
      </c>
      <c r="D58" s="30">
        <v>504598</v>
      </c>
      <c r="E58" s="30">
        <v>367954</v>
      </c>
      <c r="F58" s="30">
        <v>-62244</v>
      </c>
      <c r="G58" s="30"/>
      <c r="H58" s="30">
        <v>78596</v>
      </c>
      <c r="I58" s="30">
        <v>1058924</v>
      </c>
      <c r="J58" s="30">
        <v>504896</v>
      </c>
      <c r="K58" s="30">
        <v>391419</v>
      </c>
      <c r="L58" s="30">
        <v>-84881</v>
      </c>
      <c r="M58" s="30">
        <v>-2138</v>
      </c>
      <c r="N58" s="30">
        <v>75590</v>
      </c>
      <c r="O58" s="55">
        <f>(C58/$B58)*1000</f>
        <v>2447806.7632850241</v>
      </c>
      <c r="P58" s="2">
        <f>(D58/$B58)*1000</f>
        <v>1218835.7487922707</v>
      </c>
      <c r="Q58" s="2">
        <f>(E58/$B58)*1000</f>
        <v>888777.77777777787</v>
      </c>
      <c r="R58" s="2">
        <f>(F58/$B58)*1000</f>
        <v>-150347.82608695654</v>
      </c>
      <c r="S58" s="2">
        <f>(G58/$B58)*1000</f>
        <v>0</v>
      </c>
      <c r="T58" s="56">
        <f>(H58/$B58)*1000</f>
        <v>189845.41062801934</v>
      </c>
      <c r="U58" s="55">
        <f>(I58/$B58)*1000</f>
        <v>2557787.4396135267</v>
      </c>
      <c r="V58" s="2">
        <f>(J58/$B58)*1000</f>
        <v>1219555.5555555557</v>
      </c>
      <c r="W58" s="2">
        <f>(K58/$B58)*1000</f>
        <v>945456.52173913037</v>
      </c>
      <c r="X58" s="2">
        <f>(L58/$B58)*1000</f>
        <v>-205026.57004830916</v>
      </c>
      <c r="Y58" s="2">
        <f>(M58/$B58)*1000</f>
        <v>-5164.2512077294687</v>
      </c>
      <c r="Z58" s="56">
        <f>(N58/$B58)*1000</f>
        <v>182584.54106280196</v>
      </c>
    </row>
    <row r="59" spans="1:26">
      <c r="A59" s="8" t="s">
        <v>67</v>
      </c>
      <c r="B59" s="9">
        <v>396</v>
      </c>
      <c r="C59" s="10">
        <v>607275</v>
      </c>
      <c r="D59" s="10">
        <v>351867</v>
      </c>
      <c r="E59" s="10">
        <v>228815</v>
      </c>
      <c r="F59" s="10">
        <v>-3151</v>
      </c>
      <c r="G59" s="10">
        <v>0</v>
      </c>
      <c r="H59" s="10">
        <v>23442</v>
      </c>
      <c r="I59" s="10">
        <v>820556</v>
      </c>
      <c r="J59" s="10">
        <v>515816</v>
      </c>
      <c r="K59" s="10">
        <v>263002</v>
      </c>
      <c r="L59" s="10">
        <v>-15787</v>
      </c>
      <c r="M59" s="10">
        <v>0</v>
      </c>
      <c r="N59" s="10">
        <v>25951</v>
      </c>
      <c r="O59" s="57">
        <f>(C59/$B59)*1000</f>
        <v>1533522.7272727273</v>
      </c>
      <c r="P59" s="4">
        <f>(D59/$B59)*1000</f>
        <v>888553.03030303027</v>
      </c>
      <c r="Q59" s="4">
        <f>(E59/$B59)*1000</f>
        <v>577815.65656565654</v>
      </c>
      <c r="R59" s="4">
        <f>(F59/$B59)*1000</f>
        <v>-7957.0707070707067</v>
      </c>
      <c r="S59" s="4">
        <f>(G59/$B59)*1000</f>
        <v>0</v>
      </c>
      <c r="T59" s="58">
        <f>(H59/$B59)*1000</f>
        <v>59196.969696969696</v>
      </c>
      <c r="U59" s="57">
        <f>(I59/$B59)*1000</f>
        <v>2072111.1111111112</v>
      </c>
      <c r="V59" s="4">
        <f>(J59/$B59)*1000</f>
        <v>1302565.6565656567</v>
      </c>
      <c r="W59" s="4">
        <f>(K59/$B59)*1000</f>
        <v>664146.46464646468</v>
      </c>
      <c r="X59" s="4">
        <f>(L59/$B59)*1000</f>
        <v>-39866.161616161618</v>
      </c>
      <c r="Y59" s="4">
        <f>(M59/$B59)*1000</f>
        <v>0</v>
      </c>
      <c r="Z59" s="58">
        <f>(N59/$B59)*1000</f>
        <v>65532.828282828275</v>
      </c>
    </row>
    <row r="60" spans="1:26">
      <c r="A60" s="28" t="s">
        <v>80</v>
      </c>
      <c r="B60" s="29">
        <v>293</v>
      </c>
      <c r="C60" s="30">
        <v>502830</v>
      </c>
      <c r="D60" s="30">
        <v>219582</v>
      </c>
      <c r="E60" s="30">
        <v>235233</v>
      </c>
      <c r="F60" s="30">
        <v>239</v>
      </c>
      <c r="G60" s="30">
        <v>0</v>
      </c>
      <c r="H60" s="30">
        <v>48254</v>
      </c>
      <c r="I60" s="30">
        <v>536835</v>
      </c>
      <c r="J60" s="30">
        <v>226706</v>
      </c>
      <c r="K60" s="30">
        <v>258287</v>
      </c>
      <c r="L60" s="30">
        <v>-3740</v>
      </c>
      <c r="M60" s="30">
        <v>0</v>
      </c>
      <c r="N60" s="30">
        <v>48102</v>
      </c>
      <c r="O60" s="55">
        <f>(C60/$B60)*1000</f>
        <v>1716143.3447098974</v>
      </c>
      <c r="P60" s="2">
        <f>(D60/$B60)*1000</f>
        <v>749426.62116040953</v>
      </c>
      <c r="Q60" s="2">
        <f>(E60/$B60)*1000</f>
        <v>802843.00341296929</v>
      </c>
      <c r="R60" s="2">
        <f>(F60/$B60)*1000</f>
        <v>815.69965870307169</v>
      </c>
      <c r="S60" s="2">
        <f>(G60/$B60)*1000</f>
        <v>0</v>
      </c>
      <c r="T60" s="56">
        <f>(H60/$B60)*1000</f>
        <v>164689.41979522185</v>
      </c>
      <c r="U60" s="55">
        <f>(I60/$B60)*1000</f>
        <v>1832201.3651877132</v>
      </c>
      <c r="V60" s="2">
        <f>(J60/$B60)*1000</f>
        <v>773740.61433447094</v>
      </c>
      <c r="W60" s="2">
        <f>(K60/$B60)*1000</f>
        <v>881525.59726962459</v>
      </c>
      <c r="X60" s="2">
        <f>(L60/$B60)*1000</f>
        <v>-12764.505119453926</v>
      </c>
      <c r="Y60" s="2">
        <f>(M60/$B60)*1000</f>
        <v>0</v>
      </c>
      <c r="Z60" s="56">
        <f>(N60/$B60)*1000</f>
        <v>164170.64846416382</v>
      </c>
    </row>
    <row r="61" spans="1:26">
      <c r="A61" s="8" t="s">
        <v>32</v>
      </c>
      <c r="B61" s="9">
        <v>269</v>
      </c>
      <c r="C61" s="10">
        <v>399329</v>
      </c>
      <c r="D61" s="10">
        <v>72764</v>
      </c>
      <c r="E61" s="10">
        <v>239648</v>
      </c>
      <c r="F61" s="10">
        <v>-7222</v>
      </c>
      <c r="G61" s="10">
        <v>0</v>
      </c>
      <c r="H61" s="10">
        <v>79695</v>
      </c>
      <c r="I61" s="10">
        <v>505586</v>
      </c>
      <c r="J61" s="10">
        <v>98680</v>
      </c>
      <c r="K61" s="10">
        <v>306957</v>
      </c>
      <c r="L61" s="10">
        <v>-50184</v>
      </c>
      <c r="M61" s="10">
        <v>0</v>
      </c>
      <c r="N61" s="10">
        <v>49765</v>
      </c>
      <c r="O61" s="57">
        <f>(C61/$B61)*1000</f>
        <v>1484494.4237918216</v>
      </c>
      <c r="P61" s="4">
        <f>(D61/$B61)*1000</f>
        <v>270498.14126394049</v>
      </c>
      <c r="Q61" s="4">
        <f>(E61/$B61)*1000</f>
        <v>890884.75836431223</v>
      </c>
      <c r="R61" s="4">
        <f>(F61/$B61)*1000</f>
        <v>-26847.583643122674</v>
      </c>
      <c r="S61" s="4">
        <f>(G61/$B61)*1000</f>
        <v>0</v>
      </c>
      <c r="T61" s="58">
        <f>(H61/$B61)*1000</f>
        <v>296263.94052044611</v>
      </c>
      <c r="U61" s="57">
        <f>(I61/$B61)*1000</f>
        <v>1879501.8587360594</v>
      </c>
      <c r="V61" s="4">
        <f>(J61/$B61)*1000</f>
        <v>366840.14869888476</v>
      </c>
      <c r="W61" s="4">
        <f>(K61/$B61)*1000</f>
        <v>1141104.089219331</v>
      </c>
      <c r="X61" s="4">
        <f>(L61/$B61)*1000</f>
        <v>-186557.62081784385</v>
      </c>
      <c r="Y61" s="4">
        <f>(M61/$B61)*1000</f>
        <v>0</v>
      </c>
      <c r="Z61" s="58">
        <f>(N61/$B61)*1000</f>
        <v>185000</v>
      </c>
    </row>
    <row r="62" spans="1:26">
      <c r="A62" s="28" t="s">
        <v>49</v>
      </c>
      <c r="B62" s="29">
        <v>250</v>
      </c>
      <c r="C62" s="30">
        <v>440317</v>
      </c>
      <c r="D62" s="30">
        <v>260766</v>
      </c>
      <c r="E62" s="30">
        <v>227821</v>
      </c>
      <c r="F62" s="30">
        <v>-41472</v>
      </c>
      <c r="G62" s="30">
        <v>0</v>
      </c>
      <c r="H62" s="30">
        <v>-89742</v>
      </c>
      <c r="I62" s="30">
        <v>510747</v>
      </c>
      <c r="J62" s="30">
        <v>282484</v>
      </c>
      <c r="K62" s="30">
        <v>257883</v>
      </c>
      <c r="L62" s="30">
        <v>-51815</v>
      </c>
      <c r="M62" s="30">
        <v>0</v>
      </c>
      <c r="N62" s="30">
        <v>-81435</v>
      </c>
      <c r="O62" s="55">
        <f>(C62/$B62)*1000</f>
        <v>1761268</v>
      </c>
      <c r="P62" s="2">
        <f>(D62/$B62)*1000</f>
        <v>1043064.0000000001</v>
      </c>
      <c r="Q62" s="2">
        <f>(E62/$B62)*1000</f>
        <v>911284</v>
      </c>
      <c r="R62" s="2">
        <f>(F62/$B62)*1000</f>
        <v>-165888</v>
      </c>
      <c r="S62" s="2">
        <f>(G62/$B62)*1000</f>
        <v>0</v>
      </c>
      <c r="T62" s="56">
        <f>(H62/$B62)*1000</f>
        <v>-358968</v>
      </c>
      <c r="U62" s="55">
        <f>(I62/$B62)*1000</f>
        <v>2042988</v>
      </c>
      <c r="V62" s="2">
        <f>(J62/$B62)*1000</f>
        <v>1129936</v>
      </c>
      <c r="W62" s="2">
        <f>(K62/$B62)*1000</f>
        <v>1031531.9999999999</v>
      </c>
      <c r="X62" s="2">
        <f>(L62/$B62)*1000</f>
        <v>-207260</v>
      </c>
      <c r="Y62" s="2">
        <f>(M62/$B62)*1000</f>
        <v>0</v>
      </c>
      <c r="Z62" s="56">
        <f>(N62/$B62)*1000</f>
        <v>-325740</v>
      </c>
    </row>
    <row r="63" spans="1:26">
      <c r="A63" s="8" t="s">
        <v>48</v>
      </c>
      <c r="B63" s="9">
        <v>236</v>
      </c>
      <c r="C63" s="10">
        <v>800615</v>
      </c>
      <c r="D63" s="10">
        <v>290081</v>
      </c>
      <c r="E63" s="10">
        <v>403628</v>
      </c>
      <c r="F63" s="10">
        <v>742</v>
      </c>
      <c r="G63" s="10">
        <v>-3252</v>
      </c>
      <c r="H63" s="10">
        <v>104396</v>
      </c>
      <c r="I63" s="10">
        <v>1048239</v>
      </c>
      <c r="J63" s="10">
        <v>464696</v>
      </c>
      <c r="K63" s="10">
        <v>454748</v>
      </c>
      <c r="L63" s="10">
        <v>-5189</v>
      </c>
      <c r="M63" s="10">
        <v>-3252</v>
      </c>
      <c r="N63" s="10">
        <v>120354</v>
      </c>
      <c r="O63" s="57">
        <f>(C63/$B63)*1000</f>
        <v>3392436.440677966</v>
      </c>
      <c r="P63" s="4">
        <f>(D63/$B63)*1000</f>
        <v>1229156.779661017</v>
      </c>
      <c r="Q63" s="4">
        <f>(E63/$B63)*1000</f>
        <v>1710288.1355932204</v>
      </c>
      <c r="R63" s="4">
        <f>(F63/$B63)*1000</f>
        <v>3144.0677966101694</v>
      </c>
      <c r="S63" s="4">
        <f>(G63/$B63)*1000</f>
        <v>-13779.661016949152</v>
      </c>
      <c r="T63" s="58">
        <f>(H63/$B63)*1000</f>
        <v>442355.93220338982</v>
      </c>
      <c r="U63" s="57">
        <f>(I63/$B63)*1000</f>
        <v>4441690.6779661011</v>
      </c>
      <c r="V63" s="4">
        <f>(J63/$B63)*1000</f>
        <v>1969050.8474576271</v>
      </c>
      <c r="W63" s="4">
        <f>(K63/$B63)*1000</f>
        <v>1926898.3050847456</v>
      </c>
      <c r="X63" s="4">
        <f>(L63/$B63)*1000</f>
        <v>-21987.288135593222</v>
      </c>
      <c r="Y63" s="4">
        <f>(M63/$B63)*1000</f>
        <v>-13779.661016949152</v>
      </c>
      <c r="Z63" s="58">
        <f>(N63/$B63)*1000</f>
        <v>509974.57627118641</v>
      </c>
    </row>
    <row r="64" spans="1:26">
      <c r="A64" s="28" t="s">
        <v>51</v>
      </c>
      <c r="B64" s="29">
        <v>219</v>
      </c>
      <c r="C64" s="30">
        <v>411609</v>
      </c>
      <c r="D64" s="30">
        <v>140165</v>
      </c>
      <c r="E64" s="30">
        <v>169963</v>
      </c>
      <c r="F64" s="30">
        <v>9390</v>
      </c>
      <c r="G64" s="30">
        <v>0</v>
      </c>
      <c r="H64" s="30">
        <v>110871</v>
      </c>
      <c r="I64" s="30">
        <v>434204</v>
      </c>
      <c r="J64" s="30">
        <v>144844</v>
      </c>
      <c r="K64" s="30">
        <v>185753</v>
      </c>
      <c r="L64" s="30">
        <v>9705</v>
      </c>
      <c r="M64" s="30">
        <v>0</v>
      </c>
      <c r="N64" s="30">
        <v>113312</v>
      </c>
      <c r="O64" s="55">
        <f>(C64/$B64)*1000</f>
        <v>1879493.1506849315</v>
      </c>
      <c r="P64" s="2">
        <f>(D64/$B64)*1000</f>
        <v>640022.83105022833</v>
      </c>
      <c r="Q64" s="2">
        <f>(E64/$B64)*1000</f>
        <v>776086.7579908676</v>
      </c>
      <c r="R64" s="2">
        <f>(F64/$B64)*1000</f>
        <v>42876.712328767127</v>
      </c>
      <c r="S64" s="2">
        <f>(G64/$B64)*1000</f>
        <v>0</v>
      </c>
      <c r="T64" s="56">
        <f>(H64/$B64)*1000</f>
        <v>506260.27397260274</v>
      </c>
      <c r="U64" s="55">
        <f>(I64/$B64)*1000</f>
        <v>1982666.6666666667</v>
      </c>
      <c r="V64" s="2">
        <f>(J64/$B64)*1000</f>
        <v>661388.12785388133</v>
      </c>
      <c r="W64" s="2">
        <f>(K64/$B64)*1000</f>
        <v>848187.2146118721</v>
      </c>
      <c r="X64" s="2">
        <f>(L64/$B64)*1000</f>
        <v>44315.068493150684</v>
      </c>
      <c r="Y64" s="2">
        <f>(M64/$B64)*1000</f>
        <v>0</v>
      </c>
      <c r="Z64" s="56">
        <f>(N64/$B64)*1000</f>
        <v>517406.39269406395</v>
      </c>
    </row>
    <row r="65" spans="1:26">
      <c r="A65" s="8" t="s">
        <v>42</v>
      </c>
      <c r="B65" s="9">
        <v>123</v>
      </c>
      <c r="C65" s="10">
        <v>239501</v>
      </c>
      <c r="D65" s="10">
        <v>95184</v>
      </c>
      <c r="E65" s="10">
        <v>114647</v>
      </c>
      <c r="F65" s="10">
        <v>8755</v>
      </c>
      <c r="G65" s="10">
        <v>0</v>
      </c>
      <c r="H65" s="10">
        <v>38425</v>
      </c>
      <c r="I65" s="10">
        <v>242092</v>
      </c>
      <c r="J65" s="10">
        <v>95184</v>
      </c>
      <c r="K65" s="10">
        <v>116312</v>
      </c>
      <c r="L65" s="10">
        <v>3787</v>
      </c>
      <c r="M65" s="10">
        <v>0</v>
      </c>
      <c r="N65" s="10">
        <v>34383</v>
      </c>
      <c r="O65" s="57">
        <f>(C65/$B65)*1000</f>
        <v>1947162.6016260164</v>
      </c>
      <c r="P65" s="4">
        <f>(D65/$B65)*1000</f>
        <v>773853.6585365854</v>
      </c>
      <c r="Q65" s="4">
        <f>(E65/$B65)*1000</f>
        <v>932089.43089430896</v>
      </c>
      <c r="R65" s="4">
        <f>(F65/$B65)*1000</f>
        <v>71178.861788617884</v>
      </c>
      <c r="S65" s="4">
        <f>(G65/$B65)*1000</f>
        <v>0</v>
      </c>
      <c r="T65" s="58">
        <f>(H65/$B65)*1000</f>
        <v>312398.37398373982</v>
      </c>
      <c r="U65" s="57">
        <f>(I65/$B65)*1000</f>
        <v>1968227.6422764228</v>
      </c>
      <c r="V65" s="4">
        <f>(J65/$B65)*1000</f>
        <v>773853.6585365854</v>
      </c>
      <c r="W65" s="4">
        <f>(K65/$B65)*1000</f>
        <v>945626.01626016258</v>
      </c>
      <c r="X65" s="4">
        <f>(L65/$B65)*1000</f>
        <v>30788.617886178861</v>
      </c>
      <c r="Y65" s="4">
        <f>(M65/$B65)*1000</f>
        <v>0</v>
      </c>
      <c r="Z65" s="58">
        <f>(N65/$B65)*1000</f>
        <v>279536.58536585368</v>
      </c>
    </row>
    <row r="66" spans="1:26">
      <c r="A66" s="28" t="s">
        <v>53</v>
      </c>
      <c r="B66" s="29">
        <v>104</v>
      </c>
      <c r="C66" s="30">
        <v>201849</v>
      </c>
      <c r="D66" s="30">
        <v>92412</v>
      </c>
      <c r="E66" s="30">
        <v>97405</v>
      </c>
      <c r="F66" s="30">
        <v>10553</v>
      </c>
      <c r="G66" s="30"/>
      <c r="H66" s="30">
        <v>22585</v>
      </c>
      <c r="I66" s="30">
        <v>223543</v>
      </c>
      <c r="J66" s="30">
        <v>99691</v>
      </c>
      <c r="K66" s="30">
        <v>111275</v>
      </c>
      <c r="L66" s="30">
        <v>741</v>
      </c>
      <c r="M66" s="30">
        <v>-1422</v>
      </c>
      <c r="N66" s="30">
        <v>11896</v>
      </c>
      <c r="O66" s="55">
        <f>(C66/$B66)*1000</f>
        <v>1940855.7692307692</v>
      </c>
      <c r="P66" s="2">
        <f>(D66/$B66)*1000</f>
        <v>888576.92307692312</v>
      </c>
      <c r="Q66" s="2">
        <f>(E66/$B66)*1000</f>
        <v>936586.5384615385</v>
      </c>
      <c r="R66" s="2">
        <f>(F66/$B66)*1000</f>
        <v>101471.15384615384</v>
      </c>
      <c r="S66" s="2">
        <f>(G66/$B66)*1000</f>
        <v>0</v>
      </c>
      <c r="T66" s="56">
        <f>(H66/$B66)*1000</f>
        <v>217163.46153846156</v>
      </c>
      <c r="U66" s="55">
        <f>(I66/$B66)*1000</f>
        <v>2149451.923076923</v>
      </c>
      <c r="V66" s="2">
        <f>(J66/$B66)*1000</f>
        <v>958567.30769230775</v>
      </c>
      <c r="W66" s="2">
        <f>(K66/$B66)*1000</f>
        <v>1069951.923076923</v>
      </c>
      <c r="X66" s="2">
        <f>(L66/$B66)*1000</f>
        <v>7125</v>
      </c>
      <c r="Y66" s="2">
        <f>(M66/$B66)*1000</f>
        <v>-13673.076923076924</v>
      </c>
      <c r="Z66" s="56">
        <f>(N66/$B66)*1000</f>
        <v>114384.61538461539</v>
      </c>
    </row>
    <row r="67" spans="1:26">
      <c r="A67" s="8" t="s">
        <v>74</v>
      </c>
      <c r="B67" s="9">
        <v>95</v>
      </c>
      <c r="C67" s="10">
        <v>258040.1</v>
      </c>
      <c r="D67" s="10">
        <v>30325.300000000003</v>
      </c>
      <c r="E67" s="10">
        <v>179231.2</v>
      </c>
      <c r="F67" s="10">
        <v>13346.800000000003</v>
      </c>
      <c r="G67" s="10"/>
      <c r="H67" s="10">
        <v>61830.400000000009</v>
      </c>
      <c r="I67" s="10">
        <v>260619</v>
      </c>
      <c r="J67" s="10">
        <v>30553.7</v>
      </c>
      <c r="K67" s="10">
        <v>181117.30000000002</v>
      </c>
      <c r="L67" s="10">
        <v>10121.600000000002</v>
      </c>
      <c r="M67" s="10"/>
      <c r="N67" s="10">
        <v>59069.599999999977</v>
      </c>
      <c r="O67" s="57">
        <f>(C67/$B67)*1000</f>
        <v>2716211.5789473685</v>
      </c>
      <c r="P67" s="4">
        <f>(D67/$B67)*1000</f>
        <v>319213.68421052635</v>
      </c>
      <c r="Q67" s="4">
        <f>(E67/$B67)*1000</f>
        <v>1886644.210526316</v>
      </c>
      <c r="R67" s="4">
        <f>(F67/$B67)*1000</f>
        <v>140492.63157894739</v>
      </c>
      <c r="S67" s="4">
        <f>(G67/$B67)*1000</f>
        <v>0</v>
      </c>
      <c r="T67" s="58">
        <f>(H67/$B67)*1000</f>
        <v>650846.31578947383</v>
      </c>
      <c r="U67" s="57">
        <f>(I67/$B67)*1000</f>
        <v>2743357.8947368418</v>
      </c>
      <c r="V67" s="4">
        <f>(J67/$B67)*1000</f>
        <v>321617.89473684214</v>
      </c>
      <c r="W67" s="4">
        <f>(K67/$B67)*1000</f>
        <v>1906497.8947368423</v>
      </c>
      <c r="X67" s="4">
        <f>(L67/$B67)*1000</f>
        <v>106543.15789473687</v>
      </c>
      <c r="Y67" s="4">
        <f>(M67/$B67)*1000</f>
        <v>0</v>
      </c>
      <c r="Z67" s="58">
        <f>(N67/$B67)*1000</f>
        <v>621785.26315789449</v>
      </c>
    </row>
    <row r="68" spans="1:26">
      <c r="A68" s="28" t="s">
        <v>57</v>
      </c>
      <c r="B68" s="29">
        <v>86</v>
      </c>
      <c r="C68" s="30">
        <v>139681</v>
      </c>
      <c r="D68" s="30">
        <v>15831</v>
      </c>
      <c r="E68" s="30">
        <v>125425</v>
      </c>
      <c r="F68" s="30">
        <v>399</v>
      </c>
      <c r="G68" s="30"/>
      <c r="H68" s="30">
        <v>-1176</v>
      </c>
      <c r="I68" s="30">
        <v>142355</v>
      </c>
      <c r="J68" s="30">
        <v>15831</v>
      </c>
      <c r="K68" s="30">
        <v>129603</v>
      </c>
      <c r="L68" s="30">
        <v>932</v>
      </c>
      <c r="M68" s="30"/>
      <c r="N68" s="30">
        <v>-2147</v>
      </c>
      <c r="O68" s="55">
        <f>(C68/$B68)*1000</f>
        <v>1624197.6744186047</v>
      </c>
      <c r="P68" s="2">
        <f>(D68/$B68)*1000</f>
        <v>184081.39534883722</v>
      </c>
      <c r="Q68" s="2">
        <f>(E68/$B68)*1000</f>
        <v>1458430.2325581396</v>
      </c>
      <c r="R68" s="2">
        <f>(F68/$B68)*1000</f>
        <v>4639.5348837209303</v>
      </c>
      <c r="S68" s="2">
        <f>(G68/$B68)*1000</f>
        <v>0</v>
      </c>
      <c r="T68" s="56">
        <f>(H68/$B68)*1000</f>
        <v>-13674.418604651162</v>
      </c>
      <c r="U68" s="55">
        <f>(I68/$B68)*1000</f>
        <v>1655290.6976744186</v>
      </c>
      <c r="V68" s="2">
        <f>(J68/$B68)*1000</f>
        <v>184081.39534883722</v>
      </c>
      <c r="W68" s="2">
        <f>(K68/$B68)*1000</f>
        <v>1507011.627906977</v>
      </c>
      <c r="X68" s="2">
        <f>(L68/$B68)*1000</f>
        <v>10837.20930232558</v>
      </c>
      <c r="Y68" s="2">
        <f>(M68/$B68)*1000</f>
        <v>0</v>
      </c>
      <c r="Z68" s="56">
        <f>(N68/$B68)*1000</f>
        <v>-24965.116279069767</v>
      </c>
    </row>
    <row r="69" spans="1:26">
      <c r="A69" s="8" t="s">
        <v>52</v>
      </c>
      <c r="B69" s="9">
        <v>53</v>
      </c>
      <c r="C69" s="10">
        <v>85234</v>
      </c>
      <c r="D69" s="10">
        <v>11693</v>
      </c>
      <c r="E69" s="10">
        <v>61825</v>
      </c>
      <c r="F69" s="10">
        <v>1909</v>
      </c>
      <c r="G69" s="10">
        <v>0</v>
      </c>
      <c r="H69" s="10">
        <v>13625</v>
      </c>
      <c r="I69" s="10">
        <v>95994</v>
      </c>
      <c r="J69" s="10">
        <v>11695</v>
      </c>
      <c r="K69" s="10">
        <v>71534</v>
      </c>
      <c r="L69" s="10">
        <v>1477</v>
      </c>
      <c r="M69" s="10">
        <v>0</v>
      </c>
      <c r="N69" s="10">
        <v>14242</v>
      </c>
      <c r="O69" s="57">
        <f>(C69/$B69)*1000</f>
        <v>1608188.6792452831</v>
      </c>
      <c r="P69" s="4">
        <f>(D69/$B69)*1000</f>
        <v>220622.64150943398</v>
      </c>
      <c r="Q69" s="4">
        <f>(E69/$B69)*1000</f>
        <v>1166509.4339622641</v>
      </c>
      <c r="R69" s="4">
        <f>(F69/$B69)*1000</f>
        <v>36018.867924528298</v>
      </c>
      <c r="S69" s="4">
        <f>(G69/$B69)*1000</f>
        <v>0</v>
      </c>
      <c r="T69" s="58">
        <f>(H69/$B69)*1000</f>
        <v>257075.47169811322</v>
      </c>
      <c r="U69" s="57">
        <f>(I69/$B69)*1000</f>
        <v>1811207.5471698113</v>
      </c>
      <c r="V69" s="4">
        <f>(J69/$B69)*1000</f>
        <v>220660.37735849057</v>
      </c>
      <c r="W69" s="4">
        <f>(K69/$B69)*1000</f>
        <v>1349698.113207547</v>
      </c>
      <c r="X69" s="4">
        <f>(L69/$B69)*1000</f>
        <v>27867.924528301886</v>
      </c>
      <c r="Y69" s="4">
        <f>(M69/$B69)*1000</f>
        <v>0</v>
      </c>
      <c r="Z69" s="58">
        <f>(N69/$B69)*1000</f>
        <v>268716.98113207548</v>
      </c>
    </row>
    <row r="70" spans="1:26">
      <c r="A70" s="28" t="s">
        <v>38</v>
      </c>
      <c r="B70" s="29">
        <v>52</v>
      </c>
      <c r="C70" s="30">
        <v>143494</v>
      </c>
      <c r="D70" s="30">
        <v>17252</v>
      </c>
      <c r="E70" s="30">
        <v>115356</v>
      </c>
      <c r="F70" s="30">
        <v>1025</v>
      </c>
      <c r="G70" s="30">
        <v>0</v>
      </c>
      <c r="H70" s="30">
        <v>11911</v>
      </c>
      <c r="I70" s="30">
        <v>188256</v>
      </c>
      <c r="J70" s="30">
        <v>21020</v>
      </c>
      <c r="K70" s="30">
        <v>122260</v>
      </c>
      <c r="L70" s="30">
        <v>-4939</v>
      </c>
      <c r="M70" s="30">
        <v>0</v>
      </c>
      <c r="N70" s="30">
        <v>40037</v>
      </c>
      <c r="O70" s="55">
        <f>(C70/$B70)*1000</f>
        <v>2759500</v>
      </c>
      <c r="P70" s="2">
        <f>(D70/$B70)*1000</f>
        <v>331769.23076923075</v>
      </c>
      <c r="Q70" s="2">
        <f>(E70/$B70)*1000</f>
        <v>2218384.615384615</v>
      </c>
      <c r="R70" s="2">
        <f>(F70/$B70)*1000</f>
        <v>19711.538461538461</v>
      </c>
      <c r="S70" s="2">
        <f>(G70/$B70)*1000</f>
        <v>0</v>
      </c>
      <c r="T70" s="56">
        <f>(H70/$B70)*1000</f>
        <v>229057.69230769231</v>
      </c>
      <c r="U70" s="55">
        <f>(I70/$B70)*1000</f>
        <v>3620307.6923076925</v>
      </c>
      <c r="V70" s="2">
        <f>(J70/$B70)*1000</f>
        <v>404230.76923076925</v>
      </c>
      <c r="W70" s="2">
        <f>(K70/$B70)*1000</f>
        <v>2351153.846153846</v>
      </c>
      <c r="X70" s="2">
        <f>(L70/$B70)*1000</f>
        <v>-94980.76923076922</v>
      </c>
      <c r="Y70" s="2">
        <f>(M70/$B70)*1000</f>
        <v>0</v>
      </c>
      <c r="Z70" s="56">
        <f>(N70/$B70)*1000</f>
        <v>769942.30769230775</v>
      </c>
    </row>
    <row r="71" spans="1:26" ht="15" thickBot="1">
      <c r="A71" s="8" t="s">
        <v>68</v>
      </c>
      <c r="B71" s="9">
        <v>52</v>
      </c>
      <c r="C71" s="10">
        <v>58919.1</v>
      </c>
      <c r="D71" s="10">
        <v>9279.1</v>
      </c>
      <c r="E71" s="10">
        <v>31304.5</v>
      </c>
      <c r="F71" s="10">
        <v>4735.8</v>
      </c>
      <c r="G71" s="10">
        <v>11165.1</v>
      </c>
      <c r="H71" s="10">
        <v>34236.400000000001</v>
      </c>
      <c r="I71" s="10">
        <v>58919.1</v>
      </c>
      <c r="J71" s="10">
        <v>9279.1</v>
      </c>
      <c r="K71" s="10">
        <v>31304.5</v>
      </c>
      <c r="L71" s="10">
        <v>4735.8</v>
      </c>
      <c r="M71" s="10">
        <v>11165.1</v>
      </c>
      <c r="N71" s="10">
        <v>34236.400000000001</v>
      </c>
      <c r="O71" s="59">
        <f>(C71/$B71)*1000</f>
        <v>1133059.6153846155</v>
      </c>
      <c r="P71" s="60">
        <f>(D71/$B71)*1000</f>
        <v>178444.23076923078</v>
      </c>
      <c r="Q71" s="60">
        <f>(E71/$B71)*1000</f>
        <v>602009.61538461538</v>
      </c>
      <c r="R71" s="60">
        <f>(F71/$B71)*1000</f>
        <v>91073.076923076922</v>
      </c>
      <c r="S71" s="60">
        <f>(G71/$B71)*1000</f>
        <v>214713.46153846156</v>
      </c>
      <c r="T71" s="61">
        <f>(H71/$B71)*1000</f>
        <v>658392.30769230763</v>
      </c>
      <c r="U71" s="59">
        <f>(I71/$B71)*1000</f>
        <v>1133059.6153846155</v>
      </c>
      <c r="V71" s="60">
        <f>(J71/$B71)*1000</f>
        <v>178444.23076923078</v>
      </c>
      <c r="W71" s="60">
        <f>(K71/$B71)*1000</f>
        <v>602009.61538461538</v>
      </c>
      <c r="X71" s="60">
        <f>(L71/$B71)*1000</f>
        <v>91073.076923076922</v>
      </c>
      <c r="Y71" s="60">
        <f>(M71/$B71)*1000</f>
        <v>214713.46153846156</v>
      </c>
      <c r="Z71" s="61">
        <f>(N71/$B71)*1000</f>
        <v>658392.30769230763</v>
      </c>
    </row>
    <row r="72" spans="1:26"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s="3" customFormat="1">
      <c r="A73" s="5"/>
      <c r="B73" s="6">
        <f>SUM(B8:B71)</f>
        <v>383726</v>
      </c>
      <c r="C73" s="6">
        <f>SUM(C8:C71)</f>
        <v>525994785.10000002</v>
      </c>
      <c r="D73" s="6">
        <f>SUM(D8:D71)</f>
        <v>295375751.50000006</v>
      </c>
      <c r="E73" s="6">
        <f>SUM(E8:E71)</f>
        <v>210536539.90000001</v>
      </c>
      <c r="F73" s="6">
        <f>SUM(F8:F71)</f>
        <v>-21016846.399999999</v>
      </c>
      <c r="G73" s="6">
        <f>SUM(G8:G71)</f>
        <v>23689.1</v>
      </c>
      <c r="H73" s="6">
        <f>SUM(H8:H71)</f>
        <v>-910663.60000005527</v>
      </c>
      <c r="I73" s="6">
        <f>SUM(I8:I71)</f>
        <v>655082618.5</v>
      </c>
      <c r="J73" s="6">
        <f>SUM(J8:J71)</f>
        <v>328601162.19999999</v>
      </c>
      <c r="K73" s="6">
        <f>SUM(K8:K71)</f>
        <v>269084500.80000001</v>
      </c>
      <c r="L73" s="6">
        <f>SUM(L8:L71)</f>
        <v>-54016749.099999994</v>
      </c>
      <c r="M73" s="6">
        <f>SUM(M8:M71)</f>
        <v>3516940.1</v>
      </c>
      <c r="N73" s="6">
        <f>SUM(N8:N71)</f>
        <v>6897146.499999987</v>
      </c>
      <c r="O73" s="27">
        <f t="shared" ref="O72:O73" si="0">(C73/$B73)*1000</f>
        <v>1370756.1778456504</v>
      </c>
      <c r="P73" s="27">
        <f t="shared" ref="P72:P73" si="1">(D73/$B73)*1000</f>
        <v>769756.93984770391</v>
      </c>
      <c r="Q73" s="27">
        <f t="shared" ref="Q72:Q73" si="2">(E73/$B73)*1000</f>
        <v>548663.73375794187</v>
      </c>
      <c r="R73" s="27">
        <f t="shared" ref="R72:R73" si="3">(F73/$B73)*1000</f>
        <v>-54770.451832818202</v>
      </c>
      <c r="S73" s="27">
        <f t="shared" ref="S72:S73" si="4">(G73/$B73)*1000</f>
        <v>61.73441466046085</v>
      </c>
      <c r="T73" s="27">
        <f t="shared" ref="T72:T73" si="5">(H73/$B73)*1000</f>
        <v>-2373.2131781533053</v>
      </c>
      <c r="U73" s="27">
        <f t="shared" ref="U72:U73" si="6">(I73/$B73)*1000</f>
        <v>1707162.4505506533</v>
      </c>
      <c r="V73" s="27">
        <f t="shared" ref="V72:V73" si="7">(J73/$B73)*1000</f>
        <v>856343.22980460012</v>
      </c>
      <c r="W73" s="27">
        <f t="shared" ref="W72:W73" si="8">(K73/$B73)*1000</f>
        <v>701241.25235193863</v>
      </c>
      <c r="X73" s="27">
        <f t="shared" ref="X72:X73" si="9">(L73/$B73)*1000</f>
        <v>-140769.06203905909</v>
      </c>
      <c r="Y73" s="27">
        <f t="shared" ref="Y72:Y73" si="10">(M73/$B73)*1000</f>
        <v>9165.2379562500337</v>
      </c>
      <c r="Z73" s="27">
        <f t="shared" ref="Z72:Z73" si="11">(N73/$B73)*1000</f>
        <v>17974.14431130543</v>
      </c>
    </row>
  </sheetData>
  <sortState xmlns:xlrd2="http://schemas.microsoft.com/office/spreadsheetml/2017/richdata2" ref="A8:Z71">
    <sortCondition descending="1" ref="B8:B71"/>
  </sortState>
  <mergeCells count="2">
    <mergeCell ref="O3:T3"/>
    <mergeCell ref="U3:Z3"/>
  </mergeCells>
  <pageMargins left="0.55118110236220474" right="0.55118110236220474" top="0.78740157480314965" bottom="0.78740157480314965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EDA6-F2F1-4AF1-B5DB-BFB90CAC1A2D}">
  <dimension ref="A1:V72"/>
  <sheetViews>
    <sheetView workbookViewId="0">
      <pane ySplit="5" topLeftCell="A6" activePane="bottomLeft" state="frozen"/>
      <selection pane="bottomLeft"/>
    </sheetView>
  </sheetViews>
  <sheetFormatPr defaultRowHeight="14.5"/>
  <cols>
    <col min="1" max="1" width="24.81640625" style="8" customWidth="1"/>
    <col min="2" max="2" width="8.7265625" style="8"/>
    <col min="3" max="7" width="12.54296875" style="7" hidden="1" customWidth="1"/>
    <col min="8" max="9" width="11.36328125" hidden="1" customWidth="1"/>
    <col min="10" max="10" width="12.36328125" style="7" hidden="1" customWidth="1"/>
    <col min="11" max="12" width="11.36328125" style="7" hidden="1" customWidth="1"/>
    <col min="13" max="13" width="10.90625" style="7" customWidth="1"/>
    <col min="14" max="14" width="13.36328125" style="7" customWidth="1"/>
    <col min="15" max="15" width="10.81640625" style="7" customWidth="1"/>
    <col min="16" max="16" width="11.81640625" style="7" customWidth="1"/>
    <col min="17" max="17" width="13.36328125" style="7" customWidth="1"/>
    <col min="18" max="18" width="10.54296875" style="7" customWidth="1"/>
    <col min="19" max="19" width="13.36328125" style="7" customWidth="1"/>
    <col min="20" max="20" width="10.90625" style="7" customWidth="1"/>
    <col min="21" max="21" width="11.36328125" style="7" customWidth="1"/>
    <col min="22" max="22" width="13.36328125" style="7" customWidth="1"/>
    <col min="23" max="16384" width="8.7265625" style="7"/>
  </cols>
  <sheetData>
    <row r="1" spans="1:22" ht="15.5">
      <c r="M1" s="62" t="s">
        <v>106</v>
      </c>
      <c r="N1" s="69"/>
      <c r="O1" s="69"/>
      <c r="P1" s="63"/>
      <c r="Q1" s="64"/>
      <c r="R1" s="62" t="s">
        <v>107</v>
      </c>
      <c r="S1" s="63"/>
      <c r="T1" s="63"/>
      <c r="U1" s="63"/>
      <c r="V1" s="64"/>
    </row>
    <row r="2" spans="1:22">
      <c r="M2" s="65"/>
      <c r="N2" s="1"/>
      <c r="O2" s="1"/>
      <c r="P2" s="1"/>
      <c r="Q2" s="66"/>
      <c r="R2" s="70"/>
      <c r="S2" s="1"/>
      <c r="T2" s="1"/>
      <c r="U2" s="1"/>
      <c r="V2" s="66"/>
    </row>
    <row r="3" spans="1:22">
      <c r="A3" s="18" t="s">
        <v>109</v>
      </c>
      <c r="M3" s="67" t="s">
        <v>6</v>
      </c>
      <c r="N3" s="12"/>
      <c r="O3" s="12"/>
      <c r="P3" s="12"/>
      <c r="Q3" s="68"/>
      <c r="R3" s="67" t="s">
        <v>7</v>
      </c>
      <c r="S3" s="12"/>
      <c r="T3" s="12"/>
      <c r="U3" s="12"/>
      <c r="V3" s="68"/>
    </row>
    <row r="4" spans="1:22">
      <c r="C4" t="s">
        <v>91</v>
      </c>
      <c r="D4"/>
      <c r="E4"/>
      <c r="F4"/>
      <c r="G4"/>
      <c r="H4" t="s">
        <v>92</v>
      </c>
      <c r="J4"/>
      <c r="K4"/>
      <c r="L4"/>
      <c r="M4" s="34" t="s">
        <v>19</v>
      </c>
      <c r="N4" s="21" t="s">
        <v>108</v>
      </c>
      <c r="O4" s="21"/>
      <c r="P4" s="21" t="s">
        <v>21</v>
      </c>
      <c r="Q4" s="51" t="s">
        <v>13</v>
      </c>
      <c r="R4" s="34" t="s">
        <v>19</v>
      </c>
      <c r="S4" s="21" t="s">
        <v>108</v>
      </c>
      <c r="T4" s="21"/>
      <c r="U4" s="21" t="s">
        <v>21</v>
      </c>
      <c r="V4" s="51" t="s">
        <v>13</v>
      </c>
    </row>
    <row r="5" spans="1:22">
      <c r="C5" s="16"/>
      <c r="D5" s="16"/>
      <c r="E5" s="16"/>
      <c r="F5" s="16"/>
      <c r="G5" s="16"/>
      <c r="H5" s="17"/>
      <c r="I5" s="17"/>
      <c r="J5" s="17"/>
      <c r="K5" s="17"/>
      <c r="L5" s="17"/>
      <c r="M5" s="53" t="s">
        <v>24</v>
      </c>
      <c r="N5" s="25" t="s">
        <v>25</v>
      </c>
      <c r="O5" s="25" t="s">
        <v>2</v>
      </c>
      <c r="P5" s="25" t="s">
        <v>26</v>
      </c>
      <c r="Q5" s="54" t="s">
        <v>26</v>
      </c>
      <c r="R5" s="53" t="s">
        <v>24</v>
      </c>
      <c r="S5" s="25" t="s">
        <v>25</v>
      </c>
      <c r="T5" s="25" t="s">
        <v>2</v>
      </c>
      <c r="U5" s="25" t="s">
        <v>26</v>
      </c>
      <c r="V5" s="54" t="s">
        <v>26</v>
      </c>
    </row>
    <row r="6" spans="1:22">
      <c r="A6" s="8" t="s">
        <v>9</v>
      </c>
      <c r="B6" s="8" t="s">
        <v>8</v>
      </c>
      <c r="C6" t="s">
        <v>4</v>
      </c>
      <c r="D6" t="s">
        <v>5</v>
      </c>
      <c r="E6" t="s">
        <v>2</v>
      </c>
      <c r="F6" t="s">
        <v>12</v>
      </c>
      <c r="G6" t="s">
        <v>13</v>
      </c>
      <c r="H6" t="s">
        <v>4</v>
      </c>
      <c r="I6" t="s">
        <v>5</v>
      </c>
      <c r="J6" t="s">
        <v>2</v>
      </c>
      <c r="K6" t="s">
        <v>12</v>
      </c>
      <c r="L6" t="s">
        <v>13</v>
      </c>
      <c r="M6" s="40"/>
      <c r="Q6" s="41"/>
      <c r="R6" s="40"/>
      <c r="V6" s="41"/>
    </row>
    <row r="7" spans="1:22">
      <c r="A7" s="28" t="s">
        <v>90</v>
      </c>
      <c r="B7" s="29">
        <v>136894</v>
      </c>
      <c r="C7" s="30">
        <v>11541483.100000001</v>
      </c>
      <c r="D7" s="30">
        <v>-22398254.600000005</v>
      </c>
      <c r="E7" s="30">
        <v>279726669.70000005</v>
      </c>
      <c r="F7" s="30">
        <v>159727462.40000001</v>
      </c>
      <c r="G7" s="30">
        <v>198472694</v>
      </c>
      <c r="H7" s="30">
        <v>35743964.799999997</v>
      </c>
      <c r="I7" s="30">
        <v>-51407321.20000001</v>
      </c>
      <c r="J7" s="30">
        <v>932349138</v>
      </c>
      <c r="K7" s="30">
        <v>425715518</v>
      </c>
      <c r="L7" s="30">
        <v>495260509.39999998</v>
      </c>
      <c r="M7" s="55">
        <f>(C7/$B7)*1000</f>
        <v>84309.634461700305</v>
      </c>
      <c r="N7" s="2">
        <f>(D7/$B7)*1000</f>
        <v>-163617.50405423177</v>
      </c>
      <c r="O7" s="2">
        <f>(E7/$B7)*1000</f>
        <v>2043381.5192776897</v>
      </c>
      <c r="P7" s="2">
        <f>(F7/$B7)*1000</f>
        <v>1166796.6631116045</v>
      </c>
      <c r="Q7" s="56">
        <f>(G7/$B7)*1000</f>
        <v>1449827.5600099345</v>
      </c>
      <c r="R7" s="55">
        <f>(H7/$B7)*1000</f>
        <v>261106.87685362392</v>
      </c>
      <c r="S7" s="2">
        <f>(I7/$B7)*1000</f>
        <v>-375526.47449851717</v>
      </c>
      <c r="T7" s="2">
        <f>(J7/$B7)*1000</f>
        <v>6810737.7825178606</v>
      </c>
      <c r="U7" s="2">
        <f>(K7/$B7)*1000</f>
        <v>3109818.6772247138</v>
      </c>
      <c r="V7" s="56">
        <f>(L7/$B7)*1000</f>
        <v>3617839.4188204012</v>
      </c>
    </row>
    <row r="8" spans="1:22">
      <c r="A8" s="8" t="s">
        <v>27</v>
      </c>
      <c r="B8" s="9">
        <v>39335</v>
      </c>
      <c r="C8" s="10">
        <v>4047764</v>
      </c>
      <c r="D8" s="10">
        <v>-3237785</v>
      </c>
      <c r="E8" s="10">
        <v>70371094</v>
      </c>
      <c r="F8" s="10">
        <v>37239943</v>
      </c>
      <c r="G8" s="10">
        <v>52000928</v>
      </c>
      <c r="H8" s="10">
        <v>4932238</v>
      </c>
      <c r="I8" s="10">
        <v>-3296050</v>
      </c>
      <c r="J8" s="10">
        <v>96698142</v>
      </c>
      <c r="K8" s="10">
        <v>43583989</v>
      </c>
      <c r="L8" s="10">
        <v>58344974</v>
      </c>
      <c r="M8" s="57">
        <f>(C8/$B8)*1000</f>
        <v>102904.89386042964</v>
      </c>
      <c r="N8" s="4">
        <f>(D8/$B8)*1000</f>
        <v>-82313.079954239234</v>
      </c>
      <c r="O8" s="4">
        <f>(E8/$B8)*1000</f>
        <v>1789019.804245583</v>
      </c>
      <c r="P8" s="4">
        <f>(F8/$B8)*1000</f>
        <v>946738.09584339638</v>
      </c>
      <c r="Q8" s="58">
        <f>(G8/$B8)*1000</f>
        <v>1322001.474513792</v>
      </c>
      <c r="R8" s="57">
        <f>(H8/$B8)*1000</f>
        <v>125390.56819626287</v>
      </c>
      <c r="S8" s="4">
        <f>(I8/$B8)*1000</f>
        <v>-83794.330748697088</v>
      </c>
      <c r="T8" s="4">
        <f>(J8/$B8)*1000</f>
        <v>2458323.1727469172</v>
      </c>
      <c r="U8" s="4">
        <f>(K8/$B8)*1000</f>
        <v>1108020.5669251301</v>
      </c>
      <c r="V8" s="58">
        <f>(L8/$B8)*1000</f>
        <v>1483283.9455955257</v>
      </c>
    </row>
    <row r="9" spans="1:22">
      <c r="A9" s="28" t="s">
        <v>30</v>
      </c>
      <c r="B9" s="29">
        <v>30616</v>
      </c>
      <c r="C9" s="30">
        <v>959802</v>
      </c>
      <c r="D9" s="30">
        <v>-150573</v>
      </c>
      <c r="E9" s="30">
        <v>70361443</v>
      </c>
      <c r="F9" s="30">
        <v>38868364</v>
      </c>
      <c r="G9" s="30">
        <v>56475973</v>
      </c>
      <c r="H9" s="30">
        <v>2635010</v>
      </c>
      <c r="I9" s="30">
        <v>-1022613</v>
      </c>
      <c r="J9" s="30">
        <v>93917766</v>
      </c>
      <c r="K9" s="30">
        <v>43190201</v>
      </c>
      <c r="L9" s="30">
        <v>61104928</v>
      </c>
      <c r="M9" s="55">
        <f>(C9/$B9)*1000</f>
        <v>31349.686438463548</v>
      </c>
      <c r="N9" s="2">
        <f>(D9/$B9)*1000</f>
        <v>-4918.1147112620847</v>
      </c>
      <c r="O9" s="2">
        <f>(E9/$B9)*1000</f>
        <v>2298191.8931277762</v>
      </c>
      <c r="P9" s="2">
        <f>(F9/$B9)*1000</f>
        <v>1269544.1599163834</v>
      </c>
      <c r="Q9" s="56">
        <f>(G9/$B9)*1000</f>
        <v>1844655.5069244839</v>
      </c>
      <c r="R9" s="55">
        <f>(H9/$B9)*1000</f>
        <v>86066.435850535665</v>
      </c>
      <c r="S9" s="2">
        <f>(I9/$B9)*1000</f>
        <v>-33401.260778677817</v>
      </c>
      <c r="T9" s="2">
        <f>(J9/$B9)*1000</f>
        <v>3067604.0632349099</v>
      </c>
      <c r="U9" s="2">
        <f>(K9/$B9)*1000</f>
        <v>1410706.8526260778</v>
      </c>
      <c r="V9" s="56">
        <f>(L9/$B9)*1000</f>
        <v>1995849.4904625034</v>
      </c>
    </row>
    <row r="10" spans="1:22">
      <c r="A10" s="8" t="s">
        <v>33</v>
      </c>
      <c r="B10" s="9">
        <v>21957</v>
      </c>
      <c r="C10" s="10">
        <v>3967547</v>
      </c>
      <c r="D10" s="10">
        <v>-4628870</v>
      </c>
      <c r="E10" s="10">
        <v>47241823</v>
      </c>
      <c r="F10" s="10">
        <v>22172973</v>
      </c>
      <c r="G10" s="10">
        <v>30334758</v>
      </c>
      <c r="H10" s="10">
        <v>8383467</v>
      </c>
      <c r="I10" s="10">
        <v>-7600870</v>
      </c>
      <c r="J10" s="10">
        <v>87786099</v>
      </c>
      <c r="K10" s="10">
        <v>41240965</v>
      </c>
      <c r="L10" s="10">
        <v>52254541</v>
      </c>
      <c r="M10" s="57">
        <f>(C10/$B10)*1000</f>
        <v>180696.22443867559</v>
      </c>
      <c r="N10" s="4">
        <f>(D10/$B10)*1000</f>
        <v>-210815.22976727239</v>
      </c>
      <c r="O10" s="4">
        <f>(E10/$B10)*1000</f>
        <v>2151560.914514733</v>
      </c>
      <c r="P10" s="4">
        <f>(F10/$B10)*1000</f>
        <v>1009836.1798059845</v>
      </c>
      <c r="Q10" s="58">
        <f>(G10/$B10)*1000</f>
        <v>1381552.9443913104</v>
      </c>
      <c r="R10" s="57">
        <f>(H10/$B10)*1000</f>
        <v>381812.95258915151</v>
      </c>
      <c r="S10" s="4">
        <f>(I10/$B10)*1000</f>
        <v>-346170.69727194065</v>
      </c>
      <c r="T10" s="4">
        <f>(J10/$B10)*1000</f>
        <v>3998091.6791911465</v>
      </c>
      <c r="U10" s="4">
        <f>(K10/$B10)*1000</f>
        <v>1878260.4636334653</v>
      </c>
      <c r="V10" s="58">
        <f>(L10/$B10)*1000</f>
        <v>2379857.9496288197</v>
      </c>
    </row>
    <row r="11" spans="1:22">
      <c r="A11" s="28" t="s">
        <v>60</v>
      </c>
      <c r="B11" s="29">
        <v>19812</v>
      </c>
      <c r="C11" s="30">
        <v>2700290</v>
      </c>
      <c r="D11" s="30">
        <v>-1815298</v>
      </c>
      <c r="E11" s="30">
        <v>44975005</v>
      </c>
      <c r="F11" s="30">
        <v>22394497</v>
      </c>
      <c r="G11" s="30">
        <v>28228024</v>
      </c>
      <c r="H11" s="30">
        <v>5280737</v>
      </c>
      <c r="I11" s="30">
        <v>-4647883</v>
      </c>
      <c r="J11" s="30">
        <v>66970766</v>
      </c>
      <c r="K11" s="30">
        <v>33442358</v>
      </c>
      <c r="L11" s="30">
        <v>39947383</v>
      </c>
      <c r="M11" s="55">
        <f>(C11/$B11)*1000</f>
        <v>136295.67938623056</v>
      </c>
      <c r="N11" s="2">
        <f>(D11/$B11)*1000</f>
        <v>-91626.186149808185</v>
      </c>
      <c r="O11" s="2">
        <f>(E11/$B11)*1000</f>
        <v>2270089.0874217642</v>
      </c>
      <c r="P11" s="2">
        <f>(F11/$B11)*1000</f>
        <v>1130350.1413284878</v>
      </c>
      <c r="Q11" s="56">
        <f>(G11/$B11)*1000</f>
        <v>1424794.2661013526</v>
      </c>
      <c r="R11" s="55">
        <f>(H11/$B11)*1000</f>
        <v>266542.34807187563</v>
      </c>
      <c r="S11" s="2">
        <f>(I11/$B11)*1000</f>
        <v>-234599.38421158891</v>
      </c>
      <c r="T11" s="2">
        <f>(J11/$B11)*1000</f>
        <v>3380313.2444982841</v>
      </c>
      <c r="U11" s="2">
        <f>(K11/$B11)*1000</f>
        <v>1687984.9586109428</v>
      </c>
      <c r="V11" s="56">
        <f>(L11/$B11)*1000</f>
        <v>2016322.5822733697</v>
      </c>
    </row>
    <row r="12" spans="1:22">
      <c r="A12" s="8" t="s">
        <v>29</v>
      </c>
      <c r="B12" s="9">
        <v>19088</v>
      </c>
      <c r="C12" s="10">
        <v>-189160</v>
      </c>
      <c r="D12" s="10">
        <v>-4041197</v>
      </c>
      <c r="E12" s="10">
        <v>57147919</v>
      </c>
      <c r="F12" s="10">
        <v>31736634</v>
      </c>
      <c r="G12" s="10">
        <v>35454594</v>
      </c>
      <c r="H12" s="10">
        <v>647157</v>
      </c>
      <c r="I12" s="10">
        <v>-5486359</v>
      </c>
      <c r="J12" s="10">
        <v>63409324</v>
      </c>
      <c r="K12" s="10">
        <v>32858273</v>
      </c>
      <c r="L12" s="10">
        <v>36631723</v>
      </c>
      <c r="M12" s="57">
        <f>(C12/$B12)*1000</f>
        <v>-9909.8910310142492</v>
      </c>
      <c r="N12" s="4">
        <f>(D12/$B12)*1000</f>
        <v>-211714.00880134114</v>
      </c>
      <c r="O12" s="4">
        <f>(E12/$B12)*1000</f>
        <v>2993918.6399832354</v>
      </c>
      <c r="P12" s="4">
        <f>(F12/$B12)*1000</f>
        <v>1662648.4702430847</v>
      </c>
      <c r="Q12" s="58">
        <f>(G12/$B12)*1000</f>
        <v>1857428.4367141658</v>
      </c>
      <c r="R12" s="57">
        <f>(H12/$B12)*1000</f>
        <v>33903.866303436713</v>
      </c>
      <c r="S12" s="4">
        <f>(I12/$B12)*1000</f>
        <v>-287424.50754400669</v>
      </c>
      <c r="T12" s="4">
        <f>(J12/$B12)*1000</f>
        <v>3321946.9823973179</v>
      </c>
      <c r="U12" s="4">
        <f>(K12/$B12)*1000</f>
        <v>1721409.9434199499</v>
      </c>
      <c r="V12" s="58">
        <f>(L12/$B12)*1000</f>
        <v>1919096.9719195308</v>
      </c>
    </row>
    <row r="13" spans="1:22">
      <c r="A13" s="28" t="s">
        <v>31</v>
      </c>
      <c r="B13" s="29">
        <v>13403</v>
      </c>
      <c r="C13" s="30">
        <v>1592605</v>
      </c>
      <c r="D13" s="30">
        <v>-1540210</v>
      </c>
      <c r="E13" s="30">
        <v>28238536</v>
      </c>
      <c r="F13" s="30">
        <v>19461922</v>
      </c>
      <c r="G13" s="30">
        <v>22263610</v>
      </c>
      <c r="H13" s="30">
        <v>1935433</v>
      </c>
      <c r="I13" s="30">
        <v>-2267276</v>
      </c>
      <c r="J13" s="30">
        <v>31983127</v>
      </c>
      <c r="K13" s="30">
        <v>21322520</v>
      </c>
      <c r="L13" s="30">
        <v>24225792</v>
      </c>
      <c r="M13" s="55">
        <f>(C13/$B13)*1000</f>
        <v>118824.51689920167</v>
      </c>
      <c r="N13" s="2">
        <f>(D13/$B13)*1000</f>
        <v>-114915.31746623891</v>
      </c>
      <c r="O13" s="2">
        <f>(E13/$B13)*1000</f>
        <v>2106881.742893382</v>
      </c>
      <c r="P13" s="2">
        <f>(F13/$B13)*1000</f>
        <v>1452057.1513840184</v>
      </c>
      <c r="Q13" s="56">
        <f>(G13/$B13)*1000</f>
        <v>1661091.5466686564</v>
      </c>
      <c r="R13" s="55">
        <f>(H13/$B13)*1000</f>
        <v>144402.96948444378</v>
      </c>
      <c r="S13" s="2">
        <f>(I13/$B13)*1000</f>
        <v>-169161.82944116989</v>
      </c>
      <c r="T13" s="2">
        <f>(J13/$B13)*1000</f>
        <v>2386266.2836678354</v>
      </c>
      <c r="U13" s="2">
        <f>(K13/$B13)*1000</f>
        <v>1590876.6694023726</v>
      </c>
      <c r="V13" s="56">
        <f>(L13/$B13)*1000</f>
        <v>1807490.2633738716</v>
      </c>
    </row>
    <row r="14" spans="1:22">
      <c r="A14" s="8" t="s">
        <v>76</v>
      </c>
      <c r="B14" s="9">
        <v>11565</v>
      </c>
      <c r="C14" s="10">
        <v>551927</v>
      </c>
      <c r="D14" s="10">
        <v>-1378767</v>
      </c>
      <c r="E14" s="10">
        <v>28468755</v>
      </c>
      <c r="F14" s="10">
        <v>27962433</v>
      </c>
      <c r="G14" s="10">
        <v>31291525</v>
      </c>
      <c r="H14" s="10">
        <v>1712572</v>
      </c>
      <c r="I14" s="10">
        <v>-1964448</v>
      </c>
      <c r="J14" s="10">
        <v>33372215</v>
      </c>
      <c r="K14" s="10">
        <v>27724424</v>
      </c>
      <c r="L14" s="10">
        <v>31406893</v>
      </c>
      <c r="M14" s="57">
        <f>(C14/$B14)*1000</f>
        <v>47723.908344141804</v>
      </c>
      <c r="N14" s="4">
        <f>(D14/$B14)*1000</f>
        <v>-119218.9364461738</v>
      </c>
      <c r="O14" s="4">
        <f>(E14/$B14)*1000</f>
        <v>2461630.3501945524</v>
      </c>
      <c r="P14" s="4">
        <f>(F14/$B14)*1000</f>
        <v>2417849.8054474709</v>
      </c>
      <c r="Q14" s="58">
        <f>(G14/$B14)*1000</f>
        <v>2705709.0358841331</v>
      </c>
      <c r="R14" s="57">
        <f>(H14/$B14)*1000</f>
        <v>148082.31733679204</v>
      </c>
      <c r="S14" s="4">
        <f>(I14/$B14)*1000</f>
        <v>-169861.47859922179</v>
      </c>
      <c r="T14" s="4">
        <f>(J14/$B14)*1000</f>
        <v>2885621.7034154781</v>
      </c>
      <c r="U14" s="4">
        <f>(K14/$B14)*1000</f>
        <v>2397269.6930393428</v>
      </c>
      <c r="V14" s="58">
        <f>(L14/$B14)*1000</f>
        <v>2715684.6519671422</v>
      </c>
    </row>
    <row r="15" spans="1:22">
      <c r="A15" s="28" t="s">
        <v>37</v>
      </c>
      <c r="B15" s="29">
        <v>8071</v>
      </c>
      <c r="C15" s="30">
        <v>1244186</v>
      </c>
      <c r="D15" s="30">
        <v>-3106073</v>
      </c>
      <c r="E15" s="30">
        <v>19844549</v>
      </c>
      <c r="F15" s="30">
        <v>5304240</v>
      </c>
      <c r="G15" s="30">
        <v>9793940</v>
      </c>
      <c r="H15" s="30">
        <v>1177363</v>
      </c>
      <c r="I15" s="30">
        <v>-3307719</v>
      </c>
      <c r="J15" s="30">
        <v>20351247</v>
      </c>
      <c r="K15" s="30">
        <v>5997983</v>
      </c>
      <c r="L15" s="30">
        <v>10556261</v>
      </c>
      <c r="M15" s="55">
        <f>(C15/$B15)*1000</f>
        <v>154155.12328088217</v>
      </c>
      <c r="N15" s="2">
        <f>(D15/$B15)*1000</f>
        <v>-384843.63771527691</v>
      </c>
      <c r="O15" s="2">
        <f>(E15/$B15)*1000</f>
        <v>2458747.2432164541</v>
      </c>
      <c r="P15" s="2">
        <f>(F15/$B15)*1000</f>
        <v>657197.37331185734</v>
      </c>
      <c r="Q15" s="56">
        <f>(G15/$B15)*1000</f>
        <v>1213472.9277660761</v>
      </c>
      <c r="R15" s="55">
        <f>(H15/$B15)*1000</f>
        <v>145875.72791475654</v>
      </c>
      <c r="S15" s="2">
        <f>(I15/$B15)*1000</f>
        <v>-409827.6545657292</v>
      </c>
      <c r="T15" s="2">
        <f>(J15/$B15)*1000</f>
        <v>2521527.3200346921</v>
      </c>
      <c r="U15" s="2">
        <f>(K15/$B15)*1000</f>
        <v>743152.39747243223</v>
      </c>
      <c r="V15" s="56">
        <f>(L15/$B15)*1000</f>
        <v>1307924.7924668565</v>
      </c>
    </row>
    <row r="16" spans="1:22">
      <c r="A16" s="8" t="s">
        <v>72</v>
      </c>
      <c r="B16" s="9">
        <v>5177</v>
      </c>
      <c r="C16" s="10">
        <v>482548</v>
      </c>
      <c r="D16" s="10">
        <v>-538683</v>
      </c>
      <c r="E16" s="10">
        <v>11036278</v>
      </c>
      <c r="F16" s="10">
        <v>8952153</v>
      </c>
      <c r="G16" s="10">
        <v>10441222</v>
      </c>
      <c r="H16" s="10">
        <v>1323397</v>
      </c>
      <c r="I16" s="10">
        <v>-1221575</v>
      </c>
      <c r="J16" s="10">
        <v>16759086</v>
      </c>
      <c r="K16" s="10">
        <v>12049929</v>
      </c>
      <c r="L16" s="10">
        <v>13665821</v>
      </c>
      <c r="M16" s="57">
        <f>(C16/$B16)*1000</f>
        <v>93209.967162449291</v>
      </c>
      <c r="N16" s="4">
        <f>(D16/$B16)*1000</f>
        <v>-104053.11956731699</v>
      </c>
      <c r="O16" s="4">
        <f>(E16/$B16)*1000</f>
        <v>2131790.2259996138</v>
      </c>
      <c r="P16" s="4">
        <f>(F16/$B16)*1000</f>
        <v>1729216.3415105273</v>
      </c>
      <c r="Q16" s="58">
        <f>(G16/$B16)*1000</f>
        <v>2016847.9814564418</v>
      </c>
      <c r="R16" s="57">
        <f>(H16/$B16)*1000</f>
        <v>255630.09464941086</v>
      </c>
      <c r="S16" s="4">
        <f>(I16/$B16)*1000</f>
        <v>-235961.94707359475</v>
      </c>
      <c r="T16" s="4">
        <f>(J16/$B16)*1000</f>
        <v>3237219.6252655978</v>
      </c>
      <c r="U16" s="4">
        <f>(K16/$B16)*1000</f>
        <v>2327589.1442920612</v>
      </c>
      <c r="V16" s="58">
        <f>(L16/$B16)*1000</f>
        <v>2639718.1765501252</v>
      </c>
    </row>
    <row r="17" spans="1:22">
      <c r="A17" s="28" t="s">
        <v>71</v>
      </c>
      <c r="B17" s="29">
        <v>5163</v>
      </c>
      <c r="C17" s="30">
        <v>938100</v>
      </c>
      <c r="D17" s="30">
        <v>-424554</v>
      </c>
      <c r="E17" s="30">
        <v>12765850</v>
      </c>
      <c r="F17" s="30">
        <v>8205233</v>
      </c>
      <c r="G17" s="30">
        <v>11776615</v>
      </c>
      <c r="H17" s="30">
        <v>1888314</v>
      </c>
      <c r="I17" s="30">
        <v>-888359</v>
      </c>
      <c r="J17" s="30">
        <v>19023917</v>
      </c>
      <c r="K17" s="30">
        <v>7640995</v>
      </c>
      <c r="L17" s="30">
        <v>11407476</v>
      </c>
      <c r="M17" s="55">
        <f>(C17/$B17)*1000</f>
        <v>181696.68797210924</v>
      </c>
      <c r="N17" s="2">
        <f>(D17/$B17)*1000</f>
        <v>-82230.098779779204</v>
      </c>
      <c r="O17" s="2">
        <f>(E17/$B17)*1000</f>
        <v>2472564.4005423207</v>
      </c>
      <c r="P17" s="2">
        <f>(F17/$B17)*1000</f>
        <v>1589237.4588417588</v>
      </c>
      <c r="Q17" s="56">
        <f>(G17/$B17)*1000</f>
        <v>2280963.5870617856</v>
      </c>
      <c r="R17" s="55">
        <f>(H17/$B17)*1000</f>
        <v>365739.68622893665</v>
      </c>
      <c r="S17" s="2">
        <f>(I17/$B17)*1000</f>
        <v>-172062.56052682549</v>
      </c>
      <c r="T17" s="2">
        <f>(J17/$B17)*1000</f>
        <v>3684663.3740073601</v>
      </c>
      <c r="U17" s="2">
        <f>(K17/$B17)*1000</f>
        <v>1479952.5469688165</v>
      </c>
      <c r="V17" s="56">
        <f>(L17/$B17)*1000</f>
        <v>2209466.5891923299</v>
      </c>
    </row>
    <row r="18" spans="1:22">
      <c r="A18" s="8" t="s">
        <v>28</v>
      </c>
      <c r="B18" s="9">
        <v>4572</v>
      </c>
      <c r="C18" s="10">
        <v>-23464.299999999988</v>
      </c>
      <c r="D18" s="10">
        <v>-473119.80000000005</v>
      </c>
      <c r="E18" s="10">
        <v>10405825.4</v>
      </c>
      <c r="F18" s="10">
        <v>5700616</v>
      </c>
      <c r="G18" s="10">
        <v>8082982.3000000007</v>
      </c>
      <c r="H18" s="10">
        <v>211192.00000000006</v>
      </c>
      <c r="I18" s="10">
        <v>-680677.3</v>
      </c>
      <c r="J18" s="10">
        <v>11626597.6</v>
      </c>
      <c r="K18" s="10">
        <v>6262757.1000000006</v>
      </c>
      <c r="L18" s="10">
        <v>8746537.8000000007</v>
      </c>
      <c r="M18" s="57">
        <f>(C18/$B18)*1000</f>
        <v>-5132.1741032370928</v>
      </c>
      <c r="N18" s="4">
        <f>(D18/$B18)*1000</f>
        <v>-103482.02099737534</v>
      </c>
      <c r="O18" s="4">
        <f>(E18/$B18)*1000</f>
        <v>2275989.8075240594</v>
      </c>
      <c r="P18" s="4">
        <f>(F18/$B18)*1000</f>
        <v>1246853.8932633421</v>
      </c>
      <c r="Q18" s="58">
        <f>(G18/$B18)*1000</f>
        <v>1767931.3867016623</v>
      </c>
      <c r="R18" s="57">
        <f>(H18/$B18)*1000</f>
        <v>46192.475940507451</v>
      </c>
      <c r="S18" s="4">
        <f>(I18/$B18)*1000</f>
        <v>-148879.54943132109</v>
      </c>
      <c r="T18" s="4">
        <f>(J18/$B18)*1000</f>
        <v>2543000.3499562554</v>
      </c>
      <c r="U18" s="4">
        <f>(K18/$B18)*1000</f>
        <v>1369806.8897637797</v>
      </c>
      <c r="V18" s="58">
        <f>(L18/$B18)*1000</f>
        <v>1913066.0104986879</v>
      </c>
    </row>
    <row r="19" spans="1:22">
      <c r="A19" s="28" t="s">
        <v>75</v>
      </c>
      <c r="B19" s="29">
        <v>4444</v>
      </c>
      <c r="C19" s="30">
        <v>955218.60000000009</v>
      </c>
      <c r="D19" s="30">
        <v>-497878.5</v>
      </c>
      <c r="E19" s="30">
        <v>14402948.200000001</v>
      </c>
      <c r="F19" s="30">
        <v>1665038.9</v>
      </c>
      <c r="G19" s="30">
        <v>6264116.3000000007</v>
      </c>
      <c r="H19" s="30">
        <v>1550946.6</v>
      </c>
      <c r="I19" s="30">
        <v>-699075.60000000009</v>
      </c>
      <c r="J19" s="30">
        <v>17325368.300000004</v>
      </c>
      <c r="K19" s="30">
        <v>1376618.9000000001</v>
      </c>
      <c r="L19" s="30">
        <v>6225076.1000000006</v>
      </c>
      <c r="M19" s="55">
        <f>(C19/$B19)*1000</f>
        <v>214945.67956795683</v>
      </c>
      <c r="N19" s="2">
        <f>(D19/$B19)*1000</f>
        <v>-112033.86588658865</v>
      </c>
      <c r="O19" s="2">
        <f>(E19/$B19)*1000</f>
        <v>3240987.4437443744</v>
      </c>
      <c r="P19" s="2">
        <f>(F19/$B19)*1000</f>
        <v>374671.21962196217</v>
      </c>
      <c r="Q19" s="56">
        <f>(G19/$B19)*1000</f>
        <v>1409567.1242124215</v>
      </c>
      <c r="R19" s="55">
        <f>(H19/$B19)*1000</f>
        <v>348997.8847884789</v>
      </c>
      <c r="S19" s="2">
        <f>(I19/$B19)*1000</f>
        <v>-157307.74077407742</v>
      </c>
      <c r="T19" s="2">
        <f>(J19/$B19)*1000</f>
        <v>3898597.727272728</v>
      </c>
      <c r="U19" s="2">
        <f>(K19/$B19)*1000</f>
        <v>309770.22952295234</v>
      </c>
      <c r="V19" s="56">
        <f>(L19/$B19)*1000</f>
        <v>1400782.200720072</v>
      </c>
    </row>
    <row r="20" spans="1:22">
      <c r="A20" s="8" t="s">
        <v>59</v>
      </c>
      <c r="B20" s="9">
        <v>4276</v>
      </c>
      <c r="C20" s="10">
        <v>751882</v>
      </c>
      <c r="D20" s="10">
        <v>-592330</v>
      </c>
      <c r="E20" s="10">
        <v>11134565</v>
      </c>
      <c r="F20" s="10">
        <v>7090366</v>
      </c>
      <c r="G20" s="10">
        <v>8872124</v>
      </c>
      <c r="H20" s="10">
        <v>1226204</v>
      </c>
      <c r="I20" s="10">
        <v>-961715</v>
      </c>
      <c r="J20" s="10">
        <v>14539142</v>
      </c>
      <c r="K20" s="10">
        <v>8252837</v>
      </c>
      <c r="L20" s="10">
        <v>10196322</v>
      </c>
      <c r="M20" s="57">
        <f>(C20/$B20)*1000</f>
        <v>175837.69878391019</v>
      </c>
      <c r="N20" s="4">
        <f>(D20/$B20)*1000</f>
        <v>-138524.3217960711</v>
      </c>
      <c r="O20" s="4">
        <f>(E20/$B20)*1000</f>
        <v>2603967.492984097</v>
      </c>
      <c r="P20" s="4">
        <f>(F20/$B20)*1000</f>
        <v>1658177.2684752105</v>
      </c>
      <c r="Q20" s="58">
        <f>(G20/$B20)*1000</f>
        <v>2074865.294667914</v>
      </c>
      <c r="R20" s="57">
        <f>(H20/$B20)*1000</f>
        <v>286764.2656688494</v>
      </c>
      <c r="S20" s="4">
        <f>(I20/$B20)*1000</f>
        <v>-224909.96258185219</v>
      </c>
      <c r="T20" s="4">
        <f>(J20/$B20)*1000</f>
        <v>3400173.5266604307</v>
      </c>
      <c r="U20" s="4">
        <f>(K20/$B20)*1000</f>
        <v>1930036.7165575302</v>
      </c>
      <c r="V20" s="58">
        <f>(L20/$B20)*1000</f>
        <v>2384546.772684752</v>
      </c>
    </row>
    <row r="21" spans="1:22">
      <c r="A21" s="28" t="s">
        <v>40</v>
      </c>
      <c r="B21" s="29">
        <v>4100</v>
      </c>
      <c r="C21" s="30">
        <v>961404</v>
      </c>
      <c r="D21" s="30">
        <v>-303538</v>
      </c>
      <c r="E21" s="30">
        <v>9824942</v>
      </c>
      <c r="F21" s="30">
        <v>2449569</v>
      </c>
      <c r="G21" s="30">
        <v>3870945</v>
      </c>
      <c r="H21" s="30">
        <v>998908</v>
      </c>
      <c r="I21" s="30">
        <v>-317786</v>
      </c>
      <c r="J21" s="30">
        <v>12050611</v>
      </c>
      <c r="K21" s="30">
        <v>4339688</v>
      </c>
      <c r="L21" s="30">
        <v>5761064</v>
      </c>
      <c r="M21" s="55">
        <f>(C21/$B21)*1000</f>
        <v>234488.78048780488</v>
      </c>
      <c r="N21" s="2">
        <f>(D21/$B21)*1000</f>
        <v>-74033.658536585368</v>
      </c>
      <c r="O21" s="2">
        <f>(E21/$B21)*1000</f>
        <v>2396327.317073171</v>
      </c>
      <c r="P21" s="2">
        <f>(F21/$B21)*1000</f>
        <v>597455.85365853668</v>
      </c>
      <c r="Q21" s="56">
        <f>(G21/$B21)*1000</f>
        <v>944132.92682926834</v>
      </c>
      <c r="R21" s="55">
        <f>(H21/$B21)*1000</f>
        <v>243636.09756097561</v>
      </c>
      <c r="S21" s="2">
        <f>(I21/$B21)*1000</f>
        <v>-77508.780487804877</v>
      </c>
      <c r="T21" s="2">
        <f>(J21/$B21)*1000</f>
        <v>2939173.4146341463</v>
      </c>
      <c r="U21" s="2">
        <f>(K21/$B21)*1000</f>
        <v>1058460.487804878</v>
      </c>
      <c r="V21" s="56">
        <f>(L21/$B21)*1000</f>
        <v>1405137.5609756098</v>
      </c>
    </row>
    <row r="22" spans="1:22">
      <c r="A22" s="8" t="s">
        <v>36</v>
      </c>
      <c r="B22" s="9">
        <v>3897</v>
      </c>
      <c r="C22" s="10">
        <v>596818</v>
      </c>
      <c r="D22" s="10">
        <v>-635788</v>
      </c>
      <c r="E22" s="10">
        <v>9464057</v>
      </c>
      <c r="F22" s="10">
        <v>3503300</v>
      </c>
      <c r="G22" s="10">
        <v>4687851</v>
      </c>
      <c r="H22" s="10">
        <v>702621</v>
      </c>
      <c r="I22" s="10">
        <v>-711263</v>
      </c>
      <c r="J22" s="10">
        <v>10411771</v>
      </c>
      <c r="K22" s="10">
        <v>4657842</v>
      </c>
      <c r="L22" s="10">
        <v>6063812</v>
      </c>
      <c r="M22" s="57">
        <f>(C22/$B22)*1000</f>
        <v>153148.06261226584</v>
      </c>
      <c r="N22" s="4">
        <f>(D22/$B22)*1000</f>
        <v>-163148.06261226584</v>
      </c>
      <c r="O22" s="4">
        <f>(E22/$B22)*1000</f>
        <v>2428549.3969720295</v>
      </c>
      <c r="P22" s="4">
        <f>(F22/$B22)*1000</f>
        <v>898973.56941236858</v>
      </c>
      <c r="Q22" s="58">
        <f>(G22/$B22)*1000</f>
        <v>1202938.4141647422</v>
      </c>
      <c r="R22" s="57">
        <f>(H22/$B22)*1000</f>
        <v>180297.92147806005</v>
      </c>
      <c r="S22" s="4">
        <f>(I22/$B22)*1000</f>
        <v>-182515.52476263794</v>
      </c>
      <c r="T22" s="4">
        <f>(J22/$B22)*1000</f>
        <v>2671740.0564536825</v>
      </c>
      <c r="U22" s="4">
        <f>(K22/$B22)*1000</f>
        <v>1195237.8752886837</v>
      </c>
      <c r="V22" s="58">
        <f>(L22/$B22)*1000</f>
        <v>1556020.5286117524</v>
      </c>
    </row>
    <row r="23" spans="1:22">
      <c r="A23" s="28" t="s">
        <v>47</v>
      </c>
      <c r="B23" s="29">
        <v>3797</v>
      </c>
      <c r="C23" s="30">
        <v>681323</v>
      </c>
      <c r="D23" s="30">
        <v>-293632</v>
      </c>
      <c r="E23" s="30">
        <v>7892712</v>
      </c>
      <c r="F23" s="30">
        <v>5072002</v>
      </c>
      <c r="G23" s="30">
        <v>7328861</v>
      </c>
      <c r="H23" s="30">
        <v>1059323</v>
      </c>
      <c r="I23" s="30">
        <v>-658938</v>
      </c>
      <c r="J23" s="30">
        <v>11451516</v>
      </c>
      <c r="K23" s="30">
        <v>7472090</v>
      </c>
      <c r="L23" s="30">
        <v>9811042</v>
      </c>
      <c r="M23" s="55">
        <f>(C23/$B23)*1000</f>
        <v>179437.18725309454</v>
      </c>
      <c r="N23" s="2">
        <f>(D23/$B23)*1000</f>
        <v>-77332.631024493021</v>
      </c>
      <c r="O23" s="2">
        <f>(E23/$B23)*1000</f>
        <v>2078670.5293652886</v>
      </c>
      <c r="P23" s="2">
        <f>(F23/$B23)*1000</f>
        <v>1335791.9410060574</v>
      </c>
      <c r="Q23" s="56">
        <f>(G23/$B23)*1000</f>
        <v>1930171.4511456413</v>
      </c>
      <c r="R23" s="55">
        <f>(H23/$B23)*1000</f>
        <v>278989.46536739531</v>
      </c>
      <c r="S23" s="2">
        <f>(I23/$B23)*1000</f>
        <v>-173541.74348169606</v>
      </c>
      <c r="T23" s="2">
        <f>(J23/$B23)*1000</f>
        <v>3015937.8456676323</v>
      </c>
      <c r="U23" s="2">
        <f>(K23/$B23)*1000</f>
        <v>1967893.0734790624</v>
      </c>
      <c r="V23" s="56">
        <f>(L23/$B23)*1000</f>
        <v>2583893.0734790624</v>
      </c>
    </row>
    <row r="24" spans="1:22">
      <c r="A24" s="8" t="s">
        <v>34</v>
      </c>
      <c r="B24" s="9">
        <v>3579</v>
      </c>
      <c r="C24" s="10">
        <v>1811220</v>
      </c>
      <c r="D24" s="10">
        <v>-1020146</v>
      </c>
      <c r="E24" s="10">
        <v>11918846</v>
      </c>
      <c r="F24" s="10">
        <v>1457140</v>
      </c>
      <c r="G24" s="10">
        <v>2315678</v>
      </c>
      <c r="H24" s="10">
        <v>1949679</v>
      </c>
      <c r="I24" s="10">
        <v>-1313946</v>
      </c>
      <c r="J24" s="10">
        <v>12439055</v>
      </c>
      <c r="K24" s="10">
        <v>1677987</v>
      </c>
      <c r="L24" s="10">
        <v>2635523</v>
      </c>
      <c r="M24" s="57">
        <f>(C24/$B24)*1000</f>
        <v>506068.73428331938</v>
      </c>
      <c r="N24" s="4">
        <f>(D24/$B24)*1000</f>
        <v>-285036.60240290582</v>
      </c>
      <c r="O24" s="4">
        <f>(E24/$B24)*1000</f>
        <v>3330216.8203408774</v>
      </c>
      <c r="P24" s="4">
        <f>(F24/$B24)*1000</f>
        <v>407136.0715283599</v>
      </c>
      <c r="Q24" s="58">
        <f>(G24/$B24)*1000</f>
        <v>647018.16149762494</v>
      </c>
      <c r="R24" s="57">
        <f>(H24/$B24)*1000</f>
        <v>544755.2388935457</v>
      </c>
      <c r="S24" s="4">
        <f>(I24/$B24)*1000</f>
        <v>-367126.5716680637</v>
      </c>
      <c r="T24" s="4">
        <f>(J24/$B24)*1000</f>
        <v>3475567.1975412122</v>
      </c>
      <c r="U24" s="4">
        <f>(K24/$B24)*1000</f>
        <v>468842.41408214584</v>
      </c>
      <c r="V24" s="58">
        <f>(L24/$B24)*1000</f>
        <v>736385.30315730651</v>
      </c>
    </row>
    <row r="25" spans="1:22">
      <c r="A25" s="28" t="s">
        <v>84</v>
      </c>
      <c r="B25" s="29">
        <v>3265</v>
      </c>
      <c r="C25" s="30">
        <v>650351</v>
      </c>
      <c r="D25" s="30">
        <v>-609604</v>
      </c>
      <c r="E25" s="30">
        <v>7336937</v>
      </c>
      <c r="F25" s="30">
        <v>5388285</v>
      </c>
      <c r="G25" s="30">
        <v>6410017</v>
      </c>
      <c r="H25" s="30">
        <v>650266</v>
      </c>
      <c r="I25" s="30">
        <v>-842344</v>
      </c>
      <c r="J25" s="30">
        <v>7710326</v>
      </c>
      <c r="K25" s="30">
        <v>5611990</v>
      </c>
      <c r="L25" s="30">
        <v>6633722</v>
      </c>
      <c r="M25" s="55">
        <f>(C25/$B25)*1000</f>
        <v>199188.66768759571</v>
      </c>
      <c r="N25" s="2">
        <f>(D25/$B25)*1000</f>
        <v>-186708.72894333844</v>
      </c>
      <c r="O25" s="2">
        <f>(E25/$B25)*1000</f>
        <v>2247147.6263399697</v>
      </c>
      <c r="P25" s="2">
        <f>(F25/$B25)*1000</f>
        <v>1650316.9984686065</v>
      </c>
      <c r="Q25" s="56">
        <f>(G25/$B25)*1000</f>
        <v>1963251.7611026033</v>
      </c>
      <c r="R25" s="55">
        <f>(H25/$B25)*1000</f>
        <v>199162.63399693722</v>
      </c>
      <c r="S25" s="2">
        <f>(I25/$B25)*1000</f>
        <v>-257992.03675344563</v>
      </c>
      <c r="T25" s="2">
        <f>(J25/$B25)*1000</f>
        <v>2361508.7289433386</v>
      </c>
      <c r="U25" s="2">
        <f>(K25/$B25)*1000</f>
        <v>1718833.078101072</v>
      </c>
      <c r="V25" s="56">
        <f>(L25/$B25)*1000</f>
        <v>2031767.8407350688</v>
      </c>
    </row>
    <row r="26" spans="1:22">
      <c r="A26" s="8" t="s">
        <v>61</v>
      </c>
      <c r="B26" s="9">
        <v>3081</v>
      </c>
      <c r="C26" s="10">
        <v>748464</v>
      </c>
      <c r="D26" s="10">
        <v>-255276</v>
      </c>
      <c r="E26" s="10">
        <v>7217709</v>
      </c>
      <c r="F26" s="10">
        <v>3009316</v>
      </c>
      <c r="G26" s="10">
        <v>5474616</v>
      </c>
      <c r="H26" s="10">
        <v>1015335</v>
      </c>
      <c r="I26" s="10">
        <v>-259896</v>
      </c>
      <c r="J26" s="10">
        <v>11364805</v>
      </c>
      <c r="K26" s="10">
        <v>5304014</v>
      </c>
      <c r="L26" s="10">
        <v>7854125</v>
      </c>
      <c r="M26" s="57">
        <f>(C26/$B26)*1000</f>
        <v>242928.91918208374</v>
      </c>
      <c r="N26" s="4">
        <f>(D26/$B26)*1000</f>
        <v>-82854.91723466407</v>
      </c>
      <c r="O26" s="4">
        <f>(E26/$B26)*1000</f>
        <v>2342651.4118792601</v>
      </c>
      <c r="P26" s="4">
        <f>(F26/$B26)*1000</f>
        <v>976733.52807530027</v>
      </c>
      <c r="Q26" s="58">
        <f>(G26/$B26)*1000</f>
        <v>1776895.8130477117</v>
      </c>
      <c r="R26" s="57">
        <f>(H26/$B26)*1000</f>
        <v>329547.22492697177</v>
      </c>
      <c r="S26" s="4">
        <f>(I26/$B26)*1000</f>
        <v>-84354.430379746831</v>
      </c>
      <c r="T26" s="4">
        <f>(J26/$B26)*1000</f>
        <v>3688674.1317753978</v>
      </c>
      <c r="U26" s="4">
        <f>(K26/$B26)*1000</f>
        <v>1721523.5313209996</v>
      </c>
      <c r="V26" s="58">
        <f>(L26/$B26)*1000</f>
        <v>2549212.9178838041</v>
      </c>
    </row>
    <row r="27" spans="1:22">
      <c r="A27" s="28" t="s">
        <v>85</v>
      </c>
      <c r="B27" s="29">
        <v>2631</v>
      </c>
      <c r="C27" s="30">
        <v>673421</v>
      </c>
      <c r="D27" s="30">
        <v>-457316</v>
      </c>
      <c r="E27" s="30">
        <v>5197942</v>
      </c>
      <c r="F27" s="30">
        <v>1797031</v>
      </c>
      <c r="G27" s="30">
        <v>2482269</v>
      </c>
      <c r="H27" s="30">
        <v>1111979</v>
      </c>
      <c r="I27" s="30">
        <v>-1262672</v>
      </c>
      <c r="J27" s="30">
        <v>8240230</v>
      </c>
      <c r="K27" s="30">
        <v>3096727</v>
      </c>
      <c r="L27" s="30">
        <v>3807899</v>
      </c>
      <c r="M27" s="55">
        <f>(C27/$B27)*1000</f>
        <v>255956.29038388445</v>
      </c>
      <c r="N27" s="2">
        <f>(D27/$B27)*1000</f>
        <v>-173818.32003040667</v>
      </c>
      <c r="O27" s="2">
        <f>(E27/$B27)*1000</f>
        <v>1975652.6035727861</v>
      </c>
      <c r="P27" s="2">
        <f>(F27/$B27)*1000</f>
        <v>683022.04484986688</v>
      </c>
      <c r="Q27" s="56">
        <f>(G27/$B27)*1000</f>
        <v>943469.78335233743</v>
      </c>
      <c r="R27" s="55">
        <f>(H27/$B27)*1000</f>
        <v>422645.00190041808</v>
      </c>
      <c r="S27" s="2">
        <f>(I27/$B27)*1000</f>
        <v>-479920.94260737358</v>
      </c>
      <c r="T27" s="2">
        <f>(J27/$B27)*1000</f>
        <v>3131976.4348156597</v>
      </c>
      <c r="U27" s="2">
        <f>(K27/$B27)*1000</f>
        <v>1177015.203344736</v>
      </c>
      <c r="V27" s="56">
        <f>(L27/$B27)*1000</f>
        <v>1447320.0304066895</v>
      </c>
    </row>
    <row r="28" spans="1:22">
      <c r="A28" s="8" t="s">
        <v>77</v>
      </c>
      <c r="B28" s="9">
        <v>2487</v>
      </c>
      <c r="C28" s="10">
        <v>597886</v>
      </c>
      <c r="D28" s="10">
        <v>-466281</v>
      </c>
      <c r="E28" s="10">
        <v>7327511</v>
      </c>
      <c r="F28" s="10">
        <v>1287387</v>
      </c>
      <c r="G28" s="10">
        <v>1946417</v>
      </c>
      <c r="H28" s="10">
        <v>816305</v>
      </c>
      <c r="I28" s="10">
        <v>-464156</v>
      </c>
      <c r="J28" s="10">
        <v>8599625</v>
      </c>
      <c r="K28" s="10">
        <v>1574409</v>
      </c>
      <c r="L28" s="10">
        <v>2345255</v>
      </c>
      <c r="M28" s="57">
        <f>(C28/$B28)*1000</f>
        <v>240404.50341777242</v>
      </c>
      <c r="N28" s="4">
        <f>(D28/$B28)*1000</f>
        <v>-187487.33413751508</v>
      </c>
      <c r="O28" s="4">
        <f>(E28/$B28)*1000</f>
        <v>2946325.2915158826</v>
      </c>
      <c r="P28" s="4">
        <f>(F28/$B28)*1000</f>
        <v>517646.56212303974</v>
      </c>
      <c r="Q28" s="58">
        <f>(G28/$B28)*1000</f>
        <v>782636.50985122635</v>
      </c>
      <c r="R28" s="57">
        <f>(H28/$B28)*1000</f>
        <v>328228.78970647365</v>
      </c>
      <c r="S28" s="4">
        <f>(I28/$B28)*1000</f>
        <v>-186632.89103337354</v>
      </c>
      <c r="T28" s="4">
        <f>(J28/$B28)*1000</f>
        <v>3457830.7197426623</v>
      </c>
      <c r="U28" s="4">
        <f>(K28/$B28)*1000</f>
        <v>633055.48854041018</v>
      </c>
      <c r="V28" s="58">
        <f>(L28/$B28)*1000</f>
        <v>943005.62927221553</v>
      </c>
    </row>
    <row r="29" spans="1:22">
      <c r="A29" s="28" t="s">
        <v>81</v>
      </c>
      <c r="B29" s="29">
        <v>2007</v>
      </c>
      <c r="C29" s="30">
        <v>487958</v>
      </c>
      <c r="D29" s="30">
        <v>-958666</v>
      </c>
      <c r="E29" s="30">
        <v>5552236</v>
      </c>
      <c r="F29" s="30">
        <v>2114871</v>
      </c>
      <c r="G29" s="30">
        <v>2369466</v>
      </c>
      <c r="H29" s="30">
        <v>587256</v>
      </c>
      <c r="I29" s="30">
        <v>-977627</v>
      </c>
      <c r="J29" s="30">
        <v>5754431</v>
      </c>
      <c r="K29" s="30">
        <v>2137781</v>
      </c>
      <c r="L29" s="30">
        <v>2392376</v>
      </c>
      <c r="M29" s="55">
        <f>(C29/$B29)*1000</f>
        <v>243128.05181863479</v>
      </c>
      <c r="N29" s="2">
        <f>(D29/$B29)*1000</f>
        <v>-477661.18584952666</v>
      </c>
      <c r="O29" s="2">
        <f>(E29/$B29)*1000</f>
        <v>2766435.4758345787</v>
      </c>
      <c r="P29" s="2">
        <f>(F29/$B29)*1000</f>
        <v>1053747.3841554557</v>
      </c>
      <c r="Q29" s="56">
        <f>(G29/$B29)*1000</f>
        <v>1180600.8968609865</v>
      </c>
      <c r="R29" s="55">
        <f>(H29/$B29)*1000</f>
        <v>292603.88639760838</v>
      </c>
      <c r="S29" s="2">
        <f>(I29/$B29)*1000</f>
        <v>-487108.61983059294</v>
      </c>
      <c r="T29" s="2">
        <f>(J29/$B29)*1000</f>
        <v>2867180.3687095167</v>
      </c>
      <c r="U29" s="2">
        <f>(K29/$B29)*1000</f>
        <v>1065162.4314897859</v>
      </c>
      <c r="V29" s="56">
        <f>(L29/$B29)*1000</f>
        <v>1192015.9441953164</v>
      </c>
    </row>
    <row r="30" spans="1:22">
      <c r="A30" s="8" t="s">
        <v>62</v>
      </c>
      <c r="B30" s="9">
        <v>1973</v>
      </c>
      <c r="C30" s="10">
        <v>511293</v>
      </c>
      <c r="D30" s="10">
        <v>-181286</v>
      </c>
      <c r="E30" s="10">
        <v>6455924</v>
      </c>
      <c r="F30" s="10">
        <v>804567</v>
      </c>
      <c r="G30" s="10">
        <v>2592865</v>
      </c>
      <c r="H30" s="10">
        <v>593825</v>
      </c>
      <c r="I30" s="10">
        <v>-289569</v>
      </c>
      <c r="J30" s="10">
        <v>7139937</v>
      </c>
      <c r="K30" s="10">
        <v>671640</v>
      </c>
      <c r="L30" s="10">
        <v>2511551</v>
      </c>
      <c r="M30" s="57">
        <f>(C30/$B30)*1000</f>
        <v>259144.95691839835</v>
      </c>
      <c r="N30" s="4">
        <f>(D30/$B30)*1000</f>
        <v>-91883.42625443486</v>
      </c>
      <c r="O30" s="4">
        <f>(E30/$B30)*1000</f>
        <v>3272135.8337557022</v>
      </c>
      <c r="P30" s="4">
        <f>(F30/$B30)*1000</f>
        <v>407788.64673086669</v>
      </c>
      <c r="Q30" s="58">
        <f>(G30/$B30)*1000</f>
        <v>1314173.8469336038</v>
      </c>
      <c r="R30" s="57">
        <f>(H30/$B30)*1000</f>
        <v>300975.67156614293</v>
      </c>
      <c r="S30" s="4">
        <f>(I30/$B30)*1000</f>
        <v>-146765.83882412571</v>
      </c>
      <c r="T30" s="4">
        <f>(J30/$B30)*1000</f>
        <v>3618822.6051697922</v>
      </c>
      <c r="U30" s="4">
        <f>(K30/$B30)*1000</f>
        <v>340415.61074505828</v>
      </c>
      <c r="V30" s="58">
        <f>(L30/$B30)*1000</f>
        <v>1272960.4662949822</v>
      </c>
    </row>
    <row r="31" spans="1:22">
      <c r="A31" s="28" t="s">
        <v>82</v>
      </c>
      <c r="B31" s="29">
        <v>1867</v>
      </c>
      <c r="C31" s="30">
        <v>458335</v>
      </c>
      <c r="D31" s="30">
        <v>-466450</v>
      </c>
      <c r="E31" s="30">
        <v>5207950</v>
      </c>
      <c r="F31" s="30">
        <v>2000976</v>
      </c>
      <c r="G31" s="30">
        <v>2136797</v>
      </c>
      <c r="H31" s="30">
        <v>577614</v>
      </c>
      <c r="I31" s="30">
        <v>-557929</v>
      </c>
      <c r="J31" s="30">
        <v>6029638</v>
      </c>
      <c r="K31" s="30">
        <v>2590903</v>
      </c>
      <c r="L31" s="30">
        <v>2726724</v>
      </c>
      <c r="M31" s="55">
        <f>(C31/$B31)*1000</f>
        <v>245492.76914836635</v>
      </c>
      <c r="N31" s="2">
        <f>(D31/$B31)*1000</f>
        <v>-249839.31440814139</v>
      </c>
      <c r="O31" s="2">
        <f>(E31/$B31)*1000</f>
        <v>2789475.0937332618</v>
      </c>
      <c r="P31" s="2">
        <f>(F31/$B31)*1000</f>
        <v>1071760.0428494911</v>
      </c>
      <c r="Q31" s="56">
        <f>(G31/$B31)*1000</f>
        <v>1144508.3020889126</v>
      </c>
      <c r="R31" s="55">
        <f>(H31/$B31)*1000</f>
        <v>309380.82485270483</v>
      </c>
      <c r="S31" s="2">
        <f>(I31/$B31)*1000</f>
        <v>-298837.17193358333</v>
      </c>
      <c r="T31" s="2">
        <f>(J31/$B31)*1000</f>
        <v>3229586.5024102842</v>
      </c>
      <c r="U31" s="2">
        <f>(K31/$B31)*1000</f>
        <v>1387735.9400107122</v>
      </c>
      <c r="V31" s="56">
        <f>(L31/$B31)*1000</f>
        <v>1460484.1992501339</v>
      </c>
    </row>
    <row r="32" spans="1:22">
      <c r="A32" s="8" t="s">
        <v>63</v>
      </c>
      <c r="B32" s="9">
        <v>1866</v>
      </c>
      <c r="C32" s="10">
        <v>458441</v>
      </c>
      <c r="D32" s="10">
        <v>-123489</v>
      </c>
      <c r="E32" s="10">
        <v>5192157</v>
      </c>
      <c r="F32" s="10">
        <v>1283063</v>
      </c>
      <c r="G32" s="10">
        <v>2059118</v>
      </c>
      <c r="H32" s="10">
        <v>609716</v>
      </c>
      <c r="I32" s="10">
        <v>-174534</v>
      </c>
      <c r="J32" s="10">
        <v>6179949</v>
      </c>
      <c r="K32" s="10">
        <v>1324693</v>
      </c>
      <c r="L32" s="10">
        <v>2162646</v>
      </c>
      <c r="M32" s="57">
        <f>(C32/$B32)*1000</f>
        <v>245681.13612004288</v>
      </c>
      <c r="N32" s="4">
        <f>(D32/$B32)*1000</f>
        <v>-66178.456591639871</v>
      </c>
      <c r="O32" s="4">
        <f>(E32/$B32)*1000</f>
        <v>2782506.430868167</v>
      </c>
      <c r="P32" s="4">
        <f>(F32/$B32)*1000</f>
        <v>687600.75026795291</v>
      </c>
      <c r="Q32" s="58">
        <f>(G32/$B32)*1000</f>
        <v>1103493.0332261522</v>
      </c>
      <c r="R32" s="57">
        <f>(H32/$B32)*1000</f>
        <v>326750.26795284031</v>
      </c>
      <c r="S32" s="4">
        <f>(I32/$B32)*1000</f>
        <v>-93533.762057877815</v>
      </c>
      <c r="T32" s="4">
        <f>(J32/$B32)*1000</f>
        <v>3311869.7749196142</v>
      </c>
      <c r="U32" s="4">
        <f>(K32/$B32)*1000</f>
        <v>709910.50375133974</v>
      </c>
      <c r="V32" s="58">
        <f>(L32/$B32)*1000</f>
        <v>1158974.276527331</v>
      </c>
    </row>
    <row r="33" spans="1:22">
      <c r="A33" s="28" t="s">
        <v>43</v>
      </c>
      <c r="B33" s="29">
        <v>1617</v>
      </c>
      <c r="C33" s="30">
        <v>469888</v>
      </c>
      <c r="D33" s="30">
        <v>-434846</v>
      </c>
      <c r="E33" s="30">
        <v>5854253</v>
      </c>
      <c r="F33" s="30">
        <v>1367484</v>
      </c>
      <c r="G33" s="30">
        <v>2008003</v>
      </c>
      <c r="H33" s="30">
        <v>691647</v>
      </c>
      <c r="I33" s="30">
        <v>-569489</v>
      </c>
      <c r="J33" s="30">
        <v>7443252</v>
      </c>
      <c r="K33" s="30">
        <v>1484266</v>
      </c>
      <c r="L33" s="30">
        <v>2174050</v>
      </c>
      <c r="M33" s="55">
        <f>(C33/$B33)*1000</f>
        <v>290592.45516388374</v>
      </c>
      <c r="N33" s="2">
        <f>(D33/$B33)*1000</f>
        <v>-268921.45949288807</v>
      </c>
      <c r="O33" s="2">
        <f>(E33/$B33)*1000</f>
        <v>3620440.9400123688</v>
      </c>
      <c r="P33" s="2">
        <f>(F33/$B33)*1000</f>
        <v>845692.02226345078</v>
      </c>
      <c r="Q33" s="56">
        <f>(G33/$B33)*1000</f>
        <v>1241807.6685219542</v>
      </c>
      <c r="R33" s="55">
        <f>(H33/$B33)*1000</f>
        <v>427734.69387755101</v>
      </c>
      <c r="S33" s="2">
        <f>(I33/$B33)*1000</f>
        <v>-352188.62090290664</v>
      </c>
      <c r="T33" s="2">
        <f>(J33/$B33)*1000</f>
        <v>4603124.3042671615</v>
      </c>
      <c r="U33" s="2">
        <f>(K33/$B33)*1000</f>
        <v>917913.41991341999</v>
      </c>
      <c r="V33" s="56">
        <f>(L33/$B33)*1000</f>
        <v>1344495.9802102661</v>
      </c>
    </row>
    <row r="34" spans="1:22">
      <c r="A34" s="8" t="s">
        <v>35</v>
      </c>
      <c r="B34" s="9">
        <v>1500</v>
      </c>
      <c r="C34" s="10">
        <v>150337</v>
      </c>
      <c r="D34" s="10">
        <v>-24978</v>
      </c>
      <c r="E34" s="10">
        <v>2326935</v>
      </c>
      <c r="F34" s="10">
        <v>1719131</v>
      </c>
      <c r="G34" s="10">
        <v>1984089</v>
      </c>
      <c r="H34" s="10">
        <v>188562</v>
      </c>
      <c r="I34" s="10">
        <v>-121802</v>
      </c>
      <c r="J34" s="10">
        <v>2650255</v>
      </c>
      <c r="K34" s="10">
        <v>1751862</v>
      </c>
      <c r="L34" s="10">
        <v>2022038</v>
      </c>
      <c r="M34" s="57">
        <f>(C34/$B34)*1000</f>
        <v>100224.66666666666</v>
      </c>
      <c r="N34" s="4">
        <f>(D34/$B34)*1000</f>
        <v>-16652</v>
      </c>
      <c r="O34" s="4">
        <f>(E34/$B34)*1000</f>
        <v>1551290</v>
      </c>
      <c r="P34" s="4">
        <f>(F34/$B34)*1000</f>
        <v>1146087.3333333335</v>
      </c>
      <c r="Q34" s="58">
        <f>(G34/$B34)*1000</f>
        <v>1322726</v>
      </c>
      <c r="R34" s="57">
        <f>(H34/$B34)*1000</f>
        <v>125708</v>
      </c>
      <c r="S34" s="4">
        <f>(I34/$B34)*1000</f>
        <v>-81201.333333333343</v>
      </c>
      <c r="T34" s="4">
        <f>(J34/$B34)*1000</f>
        <v>1766836.6666666665</v>
      </c>
      <c r="U34" s="4">
        <f>(K34/$B34)*1000</f>
        <v>1167908</v>
      </c>
      <c r="V34" s="58">
        <f>(L34/$B34)*1000</f>
        <v>1348025.3333333333</v>
      </c>
    </row>
    <row r="35" spans="1:22">
      <c r="A35" s="28" t="s">
        <v>69</v>
      </c>
      <c r="B35" s="29">
        <v>1410</v>
      </c>
      <c r="C35" s="30">
        <v>269882</v>
      </c>
      <c r="D35" s="30">
        <v>-102534</v>
      </c>
      <c r="E35" s="30">
        <v>2413437</v>
      </c>
      <c r="F35" s="30">
        <v>1458819</v>
      </c>
      <c r="G35" s="30">
        <v>1557473</v>
      </c>
      <c r="H35" s="30">
        <v>307278</v>
      </c>
      <c r="I35" s="30">
        <v>-244647</v>
      </c>
      <c r="J35" s="30">
        <v>3034317</v>
      </c>
      <c r="K35" s="30">
        <v>1820422</v>
      </c>
      <c r="L35" s="30">
        <v>1919076</v>
      </c>
      <c r="M35" s="55">
        <f>(C35/$B35)*1000</f>
        <v>191405.67375886525</v>
      </c>
      <c r="N35" s="2">
        <f>(D35/$B35)*1000</f>
        <v>-72719.148936170212</v>
      </c>
      <c r="O35" s="2">
        <f>(E35/$B35)*1000</f>
        <v>1711657.4468085107</v>
      </c>
      <c r="P35" s="2">
        <f>(F35/$B35)*1000</f>
        <v>1034623.4042553192</v>
      </c>
      <c r="Q35" s="56">
        <f>(G35/$B35)*1000</f>
        <v>1104590.7801418439</v>
      </c>
      <c r="R35" s="55">
        <f>(H35/$B35)*1000</f>
        <v>217927.6595744681</v>
      </c>
      <c r="S35" s="2">
        <f>(I35/$B35)*1000</f>
        <v>-173508.51063829788</v>
      </c>
      <c r="T35" s="2">
        <f>(J35/$B35)*1000</f>
        <v>2151997.8723404254</v>
      </c>
      <c r="U35" s="2">
        <f>(K35/$B35)*1000</f>
        <v>1291079.4326241135</v>
      </c>
      <c r="V35" s="56">
        <f>(L35/$B35)*1000</f>
        <v>1361046.8085106383</v>
      </c>
    </row>
    <row r="36" spans="1:22">
      <c r="A36" s="8" t="s">
        <v>88</v>
      </c>
      <c r="B36" s="9">
        <v>1322</v>
      </c>
      <c r="C36" s="10">
        <v>257151</v>
      </c>
      <c r="D36" s="10">
        <v>-208394</v>
      </c>
      <c r="E36" s="10">
        <v>3813259</v>
      </c>
      <c r="F36" s="10">
        <v>2452610</v>
      </c>
      <c r="G36" s="10">
        <v>2524820</v>
      </c>
      <c r="H36" s="10">
        <v>372556</v>
      </c>
      <c r="I36" s="10">
        <v>-315567</v>
      </c>
      <c r="J36" s="10">
        <v>3894747</v>
      </c>
      <c r="K36" s="10">
        <v>2201903</v>
      </c>
      <c r="L36" s="10">
        <v>2274113</v>
      </c>
      <c r="M36" s="57">
        <f>(C36/$B36)*1000</f>
        <v>194516.64145234495</v>
      </c>
      <c r="N36" s="4">
        <f>(D36/$B36)*1000</f>
        <v>-157635.40090771558</v>
      </c>
      <c r="O36" s="4">
        <f>(E36/$B36)*1000</f>
        <v>2884462.1785173975</v>
      </c>
      <c r="P36" s="4">
        <f>(F36/$B36)*1000</f>
        <v>1855226.9288956127</v>
      </c>
      <c r="Q36" s="58">
        <f>(G36/$B36)*1000</f>
        <v>1909848.7140695916</v>
      </c>
      <c r="R36" s="57">
        <f>(H36/$B36)*1000</f>
        <v>281812.40544629347</v>
      </c>
      <c r="S36" s="4">
        <f>(I36/$B36)*1000</f>
        <v>-238704.23600605145</v>
      </c>
      <c r="T36" s="4">
        <f>(J36/$B36)*1000</f>
        <v>2946102.1180030257</v>
      </c>
      <c r="U36" s="4">
        <f>(K36/$B36)*1000</f>
        <v>1665584.7201210288</v>
      </c>
      <c r="V36" s="58">
        <f>(L36/$B36)*1000</f>
        <v>1720206.5052950077</v>
      </c>
    </row>
    <row r="37" spans="1:22">
      <c r="A37" s="28" t="s">
        <v>44</v>
      </c>
      <c r="B37" s="29">
        <v>1266</v>
      </c>
      <c r="C37" s="30">
        <v>244870</v>
      </c>
      <c r="D37" s="30">
        <v>-222354</v>
      </c>
      <c r="E37" s="30">
        <v>3591825</v>
      </c>
      <c r="F37" s="30">
        <v>2342043</v>
      </c>
      <c r="G37" s="30">
        <v>2762690</v>
      </c>
      <c r="H37" s="30">
        <v>307415</v>
      </c>
      <c r="I37" s="30">
        <v>-292708</v>
      </c>
      <c r="J37" s="30">
        <v>3981827</v>
      </c>
      <c r="K37" s="30">
        <v>2551408</v>
      </c>
      <c r="L37" s="30">
        <v>3078509</v>
      </c>
      <c r="M37" s="55">
        <f>(C37/$B37)*1000</f>
        <v>193420.22116903632</v>
      </c>
      <c r="N37" s="2">
        <f>(D37/$B37)*1000</f>
        <v>-175635.07109004739</v>
      </c>
      <c r="O37" s="2">
        <f>(E37/$B37)*1000</f>
        <v>2837144.5497630332</v>
      </c>
      <c r="P37" s="2">
        <f>(F37/$B37)*1000</f>
        <v>1849954.9763033176</v>
      </c>
      <c r="Q37" s="56">
        <f>(G37/$B37)*1000</f>
        <v>2182219.5892575043</v>
      </c>
      <c r="R37" s="55">
        <f>(H37/$B37)*1000</f>
        <v>242823.85466034757</v>
      </c>
      <c r="S37" s="2">
        <f>(I37/$B37)*1000</f>
        <v>-231206.95102685626</v>
      </c>
      <c r="T37" s="2">
        <f>(J37/$B37)*1000</f>
        <v>3145203.0015797787</v>
      </c>
      <c r="U37" s="2">
        <f>(K37/$B37)*1000</f>
        <v>2015330.1737756715</v>
      </c>
      <c r="V37" s="56">
        <f>(L37/$B37)*1000</f>
        <v>2431681.6745655611</v>
      </c>
    </row>
    <row r="38" spans="1:22">
      <c r="A38" s="8" t="s">
        <v>58</v>
      </c>
      <c r="B38" s="9">
        <v>1263</v>
      </c>
      <c r="C38" s="10">
        <v>153911</v>
      </c>
      <c r="D38" s="10">
        <v>-134759</v>
      </c>
      <c r="E38" s="10">
        <v>4083374</v>
      </c>
      <c r="F38" s="10">
        <v>2481763</v>
      </c>
      <c r="G38" s="10">
        <v>2954890</v>
      </c>
      <c r="H38" s="10">
        <v>213707</v>
      </c>
      <c r="I38" s="10">
        <v>-193804</v>
      </c>
      <c r="J38" s="10">
        <v>4636065</v>
      </c>
      <c r="K38" s="10">
        <v>3033320</v>
      </c>
      <c r="L38" s="10">
        <v>3506447</v>
      </c>
      <c r="M38" s="57">
        <f>(C38/$B38)*1000</f>
        <v>121861.44101346</v>
      </c>
      <c r="N38" s="4">
        <f>(D38/$B38)*1000</f>
        <v>-106697.54552652415</v>
      </c>
      <c r="O38" s="4">
        <f>(E38/$B38)*1000</f>
        <v>3233075.2177355504</v>
      </c>
      <c r="P38" s="4">
        <f>(F38/$B38)*1000</f>
        <v>1964974.663499604</v>
      </c>
      <c r="Q38" s="58">
        <f>(G38/$B38)*1000</f>
        <v>2339580.3642121931</v>
      </c>
      <c r="R38" s="57">
        <f>(H38/$B38)*1000</f>
        <v>169205.85906571653</v>
      </c>
      <c r="S38" s="4">
        <f>(I38/$B38)*1000</f>
        <v>-153447.34758511483</v>
      </c>
      <c r="T38" s="4">
        <f>(J38/$B38)*1000</f>
        <v>3670676.9596199524</v>
      </c>
      <c r="U38" s="4">
        <f>(K38/$B38)*1000</f>
        <v>2401678.5431512273</v>
      </c>
      <c r="V38" s="58">
        <f>(L38/$B38)*1000</f>
        <v>2776284.2438638164</v>
      </c>
    </row>
    <row r="39" spans="1:22">
      <c r="A39" s="28" t="s">
        <v>55</v>
      </c>
      <c r="B39" s="29">
        <v>1212</v>
      </c>
      <c r="C39" s="30">
        <v>142902</v>
      </c>
      <c r="D39" s="30">
        <v>-51859</v>
      </c>
      <c r="E39" s="30">
        <v>3052133</v>
      </c>
      <c r="F39" s="30">
        <v>783956</v>
      </c>
      <c r="G39" s="30">
        <v>1029876</v>
      </c>
      <c r="H39" s="30">
        <v>211235</v>
      </c>
      <c r="I39" s="30">
        <v>-83216</v>
      </c>
      <c r="J39" s="30">
        <v>3278115</v>
      </c>
      <c r="K39" s="30">
        <v>1292345</v>
      </c>
      <c r="L39" s="30">
        <v>1541737</v>
      </c>
      <c r="M39" s="55">
        <f>(C39/$B39)*1000</f>
        <v>117905.9405940594</v>
      </c>
      <c r="N39" s="2">
        <f>(D39/$B39)*1000</f>
        <v>-42787.953795379537</v>
      </c>
      <c r="O39" s="2">
        <f>(E39/$B39)*1000</f>
        <v>2518261.5511551155</v>
      </c>
      <c r="P39" s="2">
        <f>(F39/$B39)*1000</f>
        <v>646828.38283828378</v>
      </c>
      <c r="Q39" s="56">
        <f>(G39/$B39)*1000</f>
        <v>849732.67326732678</v>
      </c>
      <c r="R39" s="55">
        <f>(H39/$B39)*1000</f>
        <v>174286.30363036302</v>
      </c>
      <c r="S39" s="2">
        <f>(I39/$B39)*1000</f>
        <v>-68660.066006600653</v>
      </c>
      <c r="T39" s="2">
        <f>(J39/$B39)*1000</f>
        <v>2704715.3465346536</v>
      </c>
      <c r="U39" s="2">
        <f>(K39/$B39)*1000</f>
        <v>1066291.2541254126</v>
      </c>
      <c r="V39" s="56">
        <f>(L39/$B39)*1000</f>
        <v>1272060.2310231023</v>
      </c>
    </row>
    <row r="40" spans="1:22">
      <c r="A40" s="8" t="s">
        <v>64</v>
      </c>
      <c r="B40" s="9">
        <v>1162</v>
      </c>
      <c r="C40" s="10">
        <v>259464</v>
      </c>
      <c r="D40" s="10">
        <v>-78625</v>
      </c>
      <c r="E40" s="10">
        <v>2088967</v>
      </c>
      <c r="F40" s="10">
        <v>252110</v>
      </c>
      <c r="G40" s="10">
        <v>252110</v>
      </c>
      <c r="H40" s="10">
        <v>270698</v>
      </c>
      <c r="I40" s="10">
        <v>-75328</v>
      </c>
      <c r="J40" s="10">
        <v>2032505</v>
      </c>
      <c r="K40" s="10">
        <v>312176</v>
      </c>
      <c r="L40" s="10">
        <v>312176</v>
      </c>
      <c r="M40" s="57">
        <f>(C40/$B40)*1000</f>
        <v>223290.87779690188</v>
      </c>
      <c r="N40" s="4">
        <f>(D40/$B40)*1000</f>
        <v>-67663.511187607568</v>
      </c>
      <c r="O40" s="4">
        <f>(E40/$B40)*1000</f>
        <v>1797734.0791738383</v>
      </c>
      <c r="P40" s="4">
        <f>(F40/$B40)*1000</f>
        <v>216962.13425129087</v>
      </c>
      <c r="Q40" s="58">
        <f>(G40/$B40)*1000</f>
        <v>216962.13425129087</v>
      </c>
      <c r="R40" s="57">
        <f>(H40/$B40)*1000</f>
        <v>232958.69191049915</v>
      </c>
      <c r="S40" s="4">
        <f>(I40/$B40)*1000</f>
        <v>-64826.161790017213</v>
      </c>
      <c r="T40" s="4">
        <f>(J40/$B40)*1000</f>
        <v>1749143.7177280551</v>
      </c>
      <c r="U40" s="4">
        <f>(K40/$B40)*1000</f>
        <v>268654.04475043027</v>
      </c>
      <c r="V40" s="58">
        <f>(L40/$B40)*1000</f>
        <v>268654.04475043027</v>
      </c>
    </row>
    <row r="41" spans="1:22">
      <c r="A41" s="28" t="s">
        <v>50</v>
      </c>
      <c r="B41" s="29">
        <v>1106</v>
      </c>
      <c r="C41" s="30">
        <v>141793</v>
      </c>
      <c r="D41" s="30">
        <v>-316924</v>
      </c>
      <c r="E41" s="30">
        <v>2537958</v>
      </c>
      <c r="F41" s="30">
        <v>2258127</v>
      </c>
      <c r="G41" s="30">
        <v>2560070</v>
      </c>
      <c r="H41" s="30">
        <v>289528</v>
      </c>
      <c r="I41" s="30">
        <v>-417864</v>
      </c>
      <c r="J41" s="30">
        <v>3496337</v>
      </c>
      <c r="K41" s="30">
        <v>2553117</v>
      </c>
      <c r="L41" s="30">
        <v>2856384</v>
      </c>
      <c r="M41" s="55">
        <f>(C41/$B41)*1000</f>
        <v>128203.43580470163</v>
      </c>
      <c r="N41" s="2">
        <f>(D41/$B41)*1000</f>
        <v>-286549.72875226045</v>
      </c>
      <c r="O41" s="2">
        <f>(E41/$B41)*1000</f>
        <v>2294717.9023508136</v>
      </c>
      <c r="P41" s="2">
        <f>(F41/$B41)*1000</f>
        <v>2041706.1482820977</v>
      </c>
      <c r="Q41" s="56">
        <f>(G41/$B41)*1000</f>
        <v>2314710.6690777577</v>
      </c>
      <c r="R41" s="55">
        <f>(H41/$B41)*1000</f>
        <v>261779.38517179023</v>
      </c>
      <c r="S41" s="2">
        <f>(I41/$B41)*1000</f>
        <v>-377815.55153707054</v>
      </c>
      <c r="T41" s="2">
        <f>(J41/$B41)*1000</f>
        <v>3161245.0271247742</v>
      </c>
      <c r="U41" s="2">
        <f>(K41/$B41)*1000</f>
        <v>2308424.0506329117</v>
      </c>
      <c r="V41" s="56">
        <f>(L41/$B41)*1000</f>
        <v>2582625.6781193493</v>
      </c>
    </row>
    <row r="42" spans="1:22">
      <c r="A42" s="8" t="s">
        <v>46</v>
      </c>
      <c r="B42" s="9">
        <v>989</v>
      </c>
      <c r="C42" s="10">
        <v>165332</v>
      </c>
      <c r="D42" s="10">
        <v>-69471</v>
      </c>
      <c r="E42" s="10">
        <v>2531904</v>
      </c>
      <c r="F42" s="10">
        <v>2020651</v>
      </c>
      <c r="G42" s="10">
        <v>2190201</v>
      </c>
      <c r="H42" s="10">
        <v>250445</v>
      </c>
      <c r="I42" s="10">
        <v>-305116</v>
      </c>
      <c r="J42" s="10">
        <v>3237674</v>
      </c>
      <c r="K42" s="10">
        <v>2530066</v>
      </c>
      <c r="L42" s="10">
        <v>2699616</v>
      </c>
      <c r="M42" s="57">
        <f>(C42/$B42)*1000</f>
        <v>167170.87967644085</v>
      </c>
      <c r="N42" s="4">
        <f>(D42/$B42)*1000</f>
        <v>-70243.680485338729</v>
      </c>
      <c r="O42" s="4">
        <f>(E42/$B42)*1000</f>
        <v>2560064.7118301312</v>
      </c>
      <c r="P42" s="4">
        <f>(F42/$B42)*1000</f>
        <v>2043125.3791708795</v>
      </c>
      <c r="Q42" s="58">
        <f>(G42/$B42)*1000</f>
        <v>2214561.172901921</v>
      </c>
      <c r="R42" s="57">
        <f>(H42/$B42)*1000</f>
        <v>253230.53589484328</v>
      </c>
      <c r="S42" s="4">
        <f>(I42/$B42)*1000</f>
        <v>-308509.60566228512</v>
      </c>
      <c r="T42" s="4">
        <f>(J42/$B42)*1000</f>
        <v>3273684.5298281093</v>
      </c>
      <c r="U42" s="4">
        <f>(K42/$B42)*1000</f>
        <v>2558206.2689585439</v>
      </c>
      <c r="V42" s="58">
        <f>(L42/$B42)*1000</f>
        <v>2729642.0626895856</v>
      </c>
    </row>
    <row r="43" spans="1:22">
      <c r="A43" s="28" t="s">
        <v>78</v>
      </c>
      <c r="B43" s="29">
        <v>881</v>
      </c>
      <c r="C43" s="30">
        <v>345838</v>
      </c>
      <c r="D43" s="30">
        <v>-161072</v>
      </c>
      <c r="E43" s="30">
        <v>2591984</v>
      </c>
      <c r="F43" s="30">
        <v>556004</v>
      </c>
      <c r="G43" s="30">
        <v>675807</v>
      </c>
      <c r="H43" s="30">
        <v>366946</v>
      </c>
      <c r="I43" s="30">
        <v>-330641</v>
      </c>
      <c r="J43" s="30">
        <v>2512532</v>
      </c>
      <c r="K43" s="30">
        <v>684092</v>
      </c>
      <c r="L43" s="30">
        <v>803895</v>
      </c>
      <c r="M43" s="55">
        <f>(C43/$B43)*1000</f>
        <v>392551.6458569807</v>
      </c>
      <c r="N43" s="2">
        <f>(D43/$B43)*1000</f>
        <v>-182828.60385925084</v>
      </c>
      <c r="O43" s="2">
        <f>(E43/$B43)*1000</f>
        <v>2942093.076049943</v>
      </c>
      <c r="P43" s="2">
        <f>(F43/$B43)*1000</f>
        <v>631105.56186152098</v>
      </c>
      <c r="Q43" s="56">
        <f>(G43/$B43)*1000</f>
        <v>767090.80590238364</v>
      </c>
      <c r="R43" s="55">
        <f>(H43/$B43)*1000</f>
        <v>416510.78320090804</v>
      </c>
      <c r="S43" s="2">
        <f>(I43/$B43)*1000</f>
        <v>-375301.92962542566</v>
      </c>
      <c r="T43" s="2">
        <f>(J43/$B43)*1000</f>
        <v>2851909.1940976162</v>
      </c>
      <c r="U43" s="2">
        <f>(K43/$B43)*1000</f>
        <v>776494.89216799091</v>
      </c>
      <c r="V43" s="56">
        <f>(L43/$B43)*1000</f>
        <v>912480.13620885357</v>
      </c>
    </row>
    <row r="44" spans="1:22">
      <c r="A44" s="8" t="s">
        <v>83</v>
      </c>
      <c r="B44" s="9">
        <v>865</v>
      </c>
      <c r="C44" s="10">
        <v>240062</v>
      </c>
      <c r="D44" s="10">
        <v>-269715</v>
      </c>
      <c r="E44" s="10">
        <v>2513698</v>
      </c>
      <c r="F44" s="10">
        <v>1397459</v>
      </c>
      <c r="G44" s="10">
        <v>1454383</v>
      </c>
      <c r="H44" s="10">
        <v>350118</v>
      </c>
      <c r="I44" s="10">
        <v>-468124</v>
      </c>
      <c r="J44" s="10">
        <v>2820631</v>
      </c>
      <c r="K44" s="10">
        <v>1595184</v>
      </c>
      <c r="L44" s="10">
        <v>1675092</v>
      </c>
      <c r="M44" s="57">
        <f>(C44/$B44)*1000</f>
        <v>277528.32369942195</v>
      </c>
      <c r="N44" s="4">
        <f>(D44/$B44)*1000</f>
        <v>-311809.24855491327</v>
      </c>
      <c r="O44" s="4">
        <f>(E44/$B44)*1000</f>
        <v>2906009.2485549133</v>
      </c>
      <c r="P44" s="4">
        <f>(F44/$B44)*1000</f>
        <v>1615559.5375722544</v>
      </c>
      <c r="Q44" s="58">
        <f>(G44/$B44)*1000</f>
        <v>1681367.6300578036</v>
      </c>
      <c r="R44" s="57">
        <f>(H44/$B44)*1000</f>
        <v>404760.69364161848</v>
      </c>
      <c r="S44" s="4">
        <f>(I44/$B44)*1000</f>
        <v>-541183.81502890179</v>
      </c>
      <c r="T44" s="4">
        <f>(J44/$B44)*1000</f>
        <v>3260845.0867052022</v>
      </c>
      <c r="U44" s="4">
        <f>(K44/$B44)*1000</f>
        <v>1844143.3526011561</v>
      </c>
      <c r="V44" s="58">
        <f>(L44/$B44)*1000</f>
        <v>1936522.5433526011</v>
      </c>
    </row>
    <row r="45" spans="1:22">
      <c r="A45" s="28" t="s">
        <v>41</v>
      </c>
      <c r="B45" s="29">
        <v>821</v>
      </c>
      <c r="C45" s="30">
        <v>208700</v>
      </c>
      <c r="D45" s="30">
        <v>-128673</v>
      </c>
      <c r="E45" s="30">
        <v>2554902</v>
      </c>
      <c r="F45" s="30">
        <v>1605741</v>
      </c>
      <c r="G45" s="30">
        <v>1751288</v>
      </c>
      <c r="H45" s="30">
        <v>298513</v>
      </c>
      <c r="I45" s="30">
        <v>-201810</v>
      </c>
      <c r="J45" s="30">
        <v>3154689</v>
      </c>
      <c r="K45" s="30">
        <v>1785453</v>
      </c>
      <c r="L45" s="30">
        <v>2023476</v>
      </c>
      <c r="M45" s="55">
        <f>(C45/$B45)*1000</f>
        <v>254202.19244823387</v>
      </c>
      <c r="N45" s="2">
        <f>(D45/$B45)*1000</f>
        <v>-156727.16199756393</v>
      </c>
      <c r="O45" s="2">
        <f>(E45/$B45)*1000</f>
        <v>3111939.0986601706</v>
      </c>
      <c r="P45" s="2">
        <f>(F45/$B45)*1000</f>
        <v>1955835.5663824605</v>
      </c>
      <c r="Q45" s="56">
        <f>(G45/$B45)*1000</f>
        <v>2133115.7125456762</v>
      </c>
      <c r="R45" s="55">
        <f>(H45/$B45)*1000</f>
        <v>363596.83313032892</v>
      </c>
      <c r="S45" s="2">
        <f>(I45/$B45)*1000</f>
        <v>-245809.98781973205</v>
      </c>
      <c r="T45" s="2">
        <f>(J45/$B45)*1000</f>
        <v>3842495.7369062118</v>
      </c>
      <c r="U45" s="2">
        <f>(K45/$B45)*1000</f>
        <v>2174729.5980511573</v>
      </c>
      <c r="V45" s="56">
        <f>(L45/$B45)*1000</f>
        <v>2464647.9902557856</v>
      </c>
    </row>
    <row r="46" spans="1:22">
      <c r="A46" s="8" t="s">
        <v>65</v>
      </c>
      <c r="B46" s="9">
        <v>791</v>
      </c>
      <c r="C46" s="10">
        <v>106557</v>
      </c>
      <c r="D46" s="10">
        <v>-407504</v>
      </c>
      <c r="E46" s="10">
        <v>1841987</v>
      </c>
      <c r="F46" s="10">
        <v>793801</v>
      </c>
      <c r="G46" s="10">
        <v>793801</v>
      </c>
      <c r="H46" s="10">
        <v>138430</v>
      </c>
      <c r="I46" s="10">
        <v>-421206</v>
      </c>
      <c r="J46" s="10">
        <v>2010452</v>
      </c>
      <c r="K46" s="10">
        <v>824071</v>
      </c>
      <c r="L46" s="10">
        <v>824931</v>
      </c>
      <c r="M46" s="57">
        <f>(C46/$B46)*1000</f>
        <v>134711.75726927939</v>
      </c>
      <c r="N46" s="4">
        <f>(D46/$B46)*1000</f>
        <v>-515175.72692793934</v>
      </c>
      <c r="O46" s="4">
        <f>(E46/$B46)*1000</f>
        <v>2328681.4159292034</v>
      </c>
      <c r="P46" s="4">
        <f>(F46/$B46)*1000</f>
        <v>1003541.0872313527</v>
      </c>
      <c r="Q46" s="58">
        <f>(G46/$B46)*1000</f>
        <v>1003541.0872313527</v>
      </c>
      <c r="R46" s="57">
        <f>(H46/$B46)*1000</f>
        <v>175006.32111251578</v>
      </c>
      <c r="S46" s="4">
        <f>(I46/$B46)*1000</f>
        <v>-532498.10366624524</v>
      </c>
      <c r="T46" s="4">
        <f>(J46/$B46)*1000</f>
        <v>2541658.6599241467</v>
      </c>
      <c r="U46" s="4">
        <f>(K46/$B46)*1000</f>
        <v>1041809.1024020227</v>
      </c>
      <c r="V46" s="58">
        <f>(L46/$B46)*1000</f>
        <v>1042896.3337547409</v>
      </c>
    </row>
    <row r="47" spans="1:22">
      <c r="A47" s="28" t="s">
        <v>39</v>
      </c>
      <c r="B47" s="29">
        <v>727</v>
      </c>
      <c r="C47" s="30">
        <v>565734</v>
      </c>
      <c r="D47" s="30">
        <v>-185329</v>
      </c>
      <c r="E47" s="30">
        <v>4508196</v>
      </c>
      <c r="F47" s="30">
        <v>117296</v>
      </c>
      <c r="G47" s="30">
        <v>120553</v>
      </c>
      <c r="H47" s="30">
        <v>566235</v>
      </c>
      <c r="I47" s="30">
        <v>-89875</v>
      </c>
      <c r="J47" s="30">
        <v>4523181</v>
      </c>
      <c r="K47" s="30">
        <v>115872</v>
      </c>
      <c r="L47" s="30">
        <v>119129</v>
      </c>
      <c r="M47" s="55">
        <f>(C47/$B47)*1000</f>
        <v>778176.06602475932</v>
      </c>
      <c r="N47" s="2">
        <f>(D47/$B47)*1000</f>
        <v>-254922.9711141678</v>
      </c>
      <c r="O47" s="2">
        <f>(E47/$B47)*1000</f>
        <v>6201094.9105914719</v>
      </c>
      <c r="P47" s="2">
        <f>(F47/$B47)*1000</f>
        <v>161342.50343878954</v>
      </c>
      <c r="Q47" s="56">
        <f>(G47/$B47)*1000</f>
        <v>165822.55845942229</v>
      </c>
      <c r="R47" s="55">
        <f>(H47/$B47)*1000</f>
        <v>778865.19944979367</v>
      </c>
      <c r="S47" s="2">
        <f>(I47/$B47)*1000</f>
        <v>-123624.4841815681</v>
      </c>
      <c r="T47" s="2">
        <f>(J47/$B47)*1000</f>
        <v>6221707.0151306745</v>
      </c>
      <c r="U47" s="2">
        <f>(K47/$B47)*1000</f>
        <v>159383.7689133425</v>
      </c>
      <c r="V47" s="56">
        <f>(L47/$B47)*1000</f>
        <v>163863.82393397525</v>
      </c>
    </row>
    <row r="48" spans="1:22">
      <c r="A48" s="8" t="s">
        <v>89</v>
      </c>
      <c r="B48" s="9">
        <v>699</v>
      </c>
      <c r="C48" s="10">
        <v>144107</v>
      </c>
      <c r="D48" s="10">
        <v>3489</v>
      </c>
      <c r="E48" s="10">
        <v>1211800</v>
      </c>
      <c r="F48" s="10">
        <v>347474</v>
      </c>
      <c r="G48" s="10">
        <v>369966</v>
      </c>
      <c r="H48" s="10">
        <v>154920</v>
      </c>
      <c r="I48" s="10">
        <v>-96993</v>
      </c>
      <c r="J48" s="10">
        <v>1179122</v>
      </c>
      <c r="K48" s="10">
        <v>337074</v>
      </c>
      <c r="L48" s="10">
        <v>359566</v>
      </c>
      <c r="M48" s="57">
        <f>(C48/$B48)*1000</f>
        <v>206161.65951359086</v>
      </c>
      <c r="N48" s="4">
        <f>(D48/$B48)*1000</f>
        <v>4991.4163090128759</v>
      </c>
      <c r="O48" s="4">
        <f>(E48/$B48)*1000</f>
        <v>1733619.4563662375</v>
      </c>
      <c r="P48" s="4">
        <f>(F48/$B48)*1000</f>
        <v>497101.57367668097</v>
      </c>
      <c r="Q48" s="58">
        <f>(G48/$B48)*1000</f>
        <v>529278.9699570816</v>
      </c>
      <c r="R48" s="57">
        <f>(H48/$B48)*1000</f>
        <v>221630.90128755366</v>
      </c>
      <c r="S48" s="4">
        <f>(I48/$B48)*1000</f>
        <v>-138759.65665236051</v>
      </c>
      <c r="T48" s="4">
        <f>(J48/$B48)*1000</f>
        <v>1686869.8140200286</v>
      </c>
      <c r="U48" s="4">
        <f>(K48/$B48)*1000</f>
        <v>482223.17596566526</v>
      </c>
      <c r="V48" s="58">
        <f>(L48/$B48)*1000</f>
        <v>514400.57224606583</v>
      </c>
    </row>
    <row r="49" spans="1:22">
      <c r="A49" s="28" t="s">
        <v>73</v>
      </c>
      <c r="B49" s="29">
        <v>650</v>
      </c>
      <c r="C49" s="30">
        <v>4312</v>
      </c>
      <c r="D49" s="30">
        <v>-52962</v>
      </c>
      <c r="E49" s="30">
        <v>1530838</v>
      </c>
      <c r="F49" s="30">
        <v>1439231</v>
      </c>
      <c r="G49" s="30">
        <v>1529851</v>
      </c>
      <c r="H49" s="30">
        <v>185941</v>
      </c>
      <c r="I49" s="30">
        <v>-84314</v>
      </c>
      <c r="J49" s="30">
        <v>2028697</v>
      </c>
      <c r="K49" s="30">
        <v>929799</v>
      </c>
      <c r="L49" s="30">
        <v>1057832</v>
      </c>
      <c r="M49" s="55">
        <f>(C49/$B49)*1000</f>
        <v>6633.8461538461534</v>
      </c>
      <c r="N49" s="2">
        <f>(D49/$B49)*1000</f>
        <v>-81480</v>
      </c>
      <c r="O49" s="2">
        <f>(E49/$B49)*1000</f>
        <v>2355135.3846153845</v>
      </c>
      <c r="P49" s="2">
        <f>(F49/$B49)*1000</f>
        <v>2214201.5384615385</v>
      </c>
      <c r="Q49" s="56">
        <f>(G49/$B49)*1000</f>
        <v>2353616.9230769235</v>
      </c>
      <c r="R49" s="55">
        <f>(H49/$B49)*1000</f>
        <v>286063.07692307694</v>
      </c>
      <c r="S49" s="2">
        <f>(I49/$B49)*1000</f>
        <v>-129713.84615384616</v>
      </c>
      <c r="T49" s="2">
        <f>(J49/$B49)*1000</f>
        <v>3121072.3076923075</v>
      </c>
      <c r="U49" s="2">
        <f>(K49/$B49)*1000</f>
        <v>1430460</v>
      </c>
      <c r="V49" s="56">
        <f>(L49/$B49)*1000</f>
        <v>1627433.8461538462</v>
      </c>
    </row>
    <row r="50" spans="1:22">
      <c r="A50" s="8" t="s">
        <v>45</v>
      </c>
      <c r="B50" s="9">
        <v>642</v>
      </c>
      <c r="C50" s="10">
        <v>55829</v>
      </c>
      <c r="D50" s="10">
        <v>-174517</v>
      </c>
      <c r="E50" s="10">
        <v>1632186</v>
      </c>
      <c r="F50" s="10">
        <v>476179</v>
      </c>
      <c r="G50" s="10">
        <v>710904</v>
      </c>
      <c r="H50" s="10">
        <v>34183</v>
      </c>
      <c r="I50" s="10">
        <v>24326</v>
      </c>
      <c r="J50" s="10">
        <v>1724957</v>
      </c>
      <c r="K50" s="10">
        <v>456219</v>
      </c>
      <c r="L50" s="10">
        <v>690944</v>
      </c>
      <c r="M50" s="57">
        <f>(C50/$B50)*1000</f>
        <v>86961.059190031156</v>
      </c>
      <c r="N50" s="4">
        <f>(D50/$B50)*1000</f>
        <v>-271833.33333333331</v>
      </c>
      <c r="O50" s="4">
        <f>(E50/$B50)*1000</f>
        <v>2542345.7943925234</v>
      </c>
      <c r="P50" s="4">
        <f>(F50/$B50)*1000</f>
        <v>741711.83800623054</v>
      </c>
      <c r="Q50" s="58">
        <f>(G50/$B50)*1000</f>
        <v>1107327.1028037383</v>
      </c>
      <c r="R50" s="57">
        <f>(H50/$B50)*1000</f>
        <v>53244.54828660436</v>
      </c>
      <c r="S50" s="4">
        <f>(I50/$B50)*1000</f>
        <v>37890.965732087221</v>
      </c>
      <c r="T50" s="4">
        <f>(J50/$B50)*1000</f>
        <v>2686848.9096573209</v>
      </c>
      <c r="U50" s="4">
        <f>(K50/$B50)*1000</f>
        <v>710621.49532710284</v>
      </c>
      <c r="V50" s="58">
        <f>(L50/$B50)*1000</f>
        <v>1076236.7601246105</v>
      </c>
    </row>
    <row r="51" spans="1:22">
      <c r="A51" s="28" t="s">
        <v>79</v>
      </c>
      <c r="B51" s="29">
        <v>620</v>
      </c>
      <c r="C51" s="30">
        <v>79973</v>
      </c>
      <c r="D51" s="30">
        <v>-94928</v>
      </c>
      <c r="E51" s="30">
        <v>1213533</v>
      </c>
      <c r="F51" s="30">
        <v>600074</v>
      </c>
      <c r="G51" s="30">
        <v>621770</v>
      </c>
      <c r="H51" s="30">
        <v>97918</v>
      </c>
      <c r="I51" s="30">
        <v>-112072</v>
      </c>
      <c r="J51" s="30">
        <v>1151424</v>
      </c>
      <c r="K51" s="30">
        <v>558572</v>
      </c>
      <c r="L51" s="30">
        <v>580268</v>
      </c>
      <c r="M51" s="55">
        <f>(C51/$B51)*1000</f>
        <v>128988.70967741936</v>
      </c>
      <c r="N51" s="2">
        <f>(D51/$B51)*1000</f>
        <v>-153109.67741935485</v>
      </c>
      <c r="O51" s="2">
        <f>(E51/$B51)*1000</f>
        <v>1957311.2903225806</v>
      </c>
      <c r="P51" s="2">
        <f>(F51/$B51)*1000</f>
        <v>967861.29032258061</v>
      </c>
      <c r="Q51" s="56">
        <f>(G51/$B51)*1000</f>
        <v>1002854.8387096775</v>
      </c>
      <c r="R51" s="55">
        <f>(H51/$B51)*1000</f>
        <v>157932.25806451612</v>
      </c>
      <c r="S51" s="2">
        <f>(I51/$B51)*1000</f>
        <v>-180761.29032258064</v>
      </c>
      <c r="T51" s="2">
        <f>(J51/$B51)*1000</f>
        <v>1857135.4838709678</v>
      </c>
      <c r="U51" s="2">
        <f>(K51/$B51)*1000</f>
        <v>900922.58064516122</v>
      </c>
      <c r="V51" s="56">
        <f>(L51/$B51)*1000</f>
        <v>935916.12903225806</v>
      </c>
    </row>
    <row r="52" spans="1:22">
      <c r="A52" s="8" t="s">
        <v>87</v>
      </c>
      <c r="B52" s="9">
        <v>591</v>
      </c>
      <c r="C52" s="10">
        <v>208913</v>
      </c>
      <c r="D52" s="10">
        <v>-149925</v>
      </c>
      <c r="E52" s="10">
        <v>1699483</v>
      </c>
      <c r="F52" s="10">
        <v>441561</v>
      </c>
      <c r="G52" s="10">
        <v>478681</v>
      </c>
      <c r="H52" s="10">
        <v>217066</v>
      </c>
      <c r="I52" s="10">
        <v>-182469</v>
      </c>
      <c r="J52" s="10">
        <v>1609970</v>
      </c>
      <c r="K52" s="10">
        <v>424089</v>
      </c>
      <c r="L52" s="10">
        <v>461209</v>
      </c>
      <c r="M52" s="57">
        <f>(C52/$B52)*1000</f>
        <v>353490.69373942475</v>
      </c>
      <c r="N52" s="4">
        <f>(D52/$B52)*1000</f>
        <v>-253680.20304568528</v>
      </c>
      <c r="O52" s="4">
        <f>(E52/$B52)*1000</f>
        <v>2875605.7529610828</v>
      </c>
      <c r="P52" s="4">
        <f>(F52/$B52)*1000</f>
        <v>747142.13197969552</v>
      </c>
      <c r="Q52" s="58">
        <f>(G52/$B52)*1000</f>
        <v>809950.93062605755</v>
      </c>
      <c r="R52" s="57">
        <f>(H52/$B52)*1000</f>
        <v>367285.95600676816</v>
      </c>
      <c r="S52" s="4">
        <f>(I52/$B52)*1000</f>
        <v>-308746.19289340102</v>
      </c>
      <c r="T52" s="4">
        <f>(J52/$B52)*1000</f>
        <v>2724145.5160744498</v>
      </c>
      <c r="U52" s="4">
        <f>(K52/$B52)*1000</f>
        <v>717578.68020304572</v>
      </c>
      <c r="V52" s="58">
        <f>(L52/$B52)*1000</f>
        <v>780387.47884940775</v>
      </c>
    </row>
    <row r="53" spans="1:22">
      <c r="A53" s="28" t="s">
        <v>70</v>
      </c>
      <c r="B53" s="29">
        <v>540</v>
      </c>
      <c r="C53" s="30">
        <v>173006</v>
      </c>
      <c r="D53" s="30">
        <v>-100465</v>
      </c>
      <c r="E53" s="30">
        <v>1970308</v>
      </c>
      <c r="F53" s="30">
        <v>1046412</v>
      </c>
      <c r="G53" s="30">
        <v>1098084</v>
      </c>
      <c r="H53" s="30">
        <v>291112</v>
      </c>
      <c r="I53" s="30">
        <v>-119732</v>
      </c>
      <c r="J53" s="30">
        <v>2244587</v>
      </c>
      <c r="K53" s="30">
        <v>900933</v>
      </c>
      <c r="L53" s="30">
        <v>952605</v>
      </c>
      <c r="M53" s="55">
        <f>(C53/$B53)*1000</f>
        <v>320381.48148148152</v>
      </c>
      <c r="N53" s="2">
        <f>(D53/$B53)*1000</f>
        <v>-186046.29629629629</v>
      </c>
      <c r="O53" s="2">
        <f>(E53/$B53)*1000</f>
        <v>3648718.5185185187</v>
      </c>
      <c r="P53" s="2">
        <f>(F53/$B53)*1000</f>
        <v>1937800</v>
      </c>
      <c r="Q53" s="56">
        <f>(G53/$B53)*1000</f>
        <v>2033488.8888888888</v>
      </c>
      <c r="R53" s="55">
        <f>(H53/$B53)*1000</f>
        <v>539096.29629629629</v>
      </c>
      <c r="S53" s="2">
        <f>(I53/$B53)*1000</f>
        <v>-221725.92592592593</v>
      </c>
      <c r="T53" s="2">
        <f>(J53/$B53)*1000</f>
        <v>4156642.5925925924</v>
      </c>
      <c r="U53" s="2">
        <f>(K53/$B53)*1000</f>
        <v>1668394.4444444445</v>
      </c>
      <c r="V53" s="56">
        <f>(L53/$B53)*1000</f>
        <v>1764083.3333333333</v>
      </c>
    </row>
    <row r="54" spans="1:22">
      <c r="A54" s="8" t="s">
        <v>86</v>
      </c>
      <c r="B54" s="9">
        <v>539</v>
      </c>
      <c r="C54" s="10">
        <v>317402</v>
      </c>
      <c r="D54" s="10">
        <v>-218479</v>
      </c>
      <c r="E54" s="10">
        <v>3020487</v>
      </c>
      <c r="F54" s="10">
        <v>967548</v>
      </c>
      <c r="G54" s="10">
        <v>984137</v>
      </c>
      <c r="H54" s="10">
        <v>393572</v>
      </c>
      <c r="I54" s="10">
        <v>-648693</v>
      </c>
      <c r="J54" s="10">
        <v>2973285</v>
      </c>
      <c r="K54" s="10">
        <v>1202923</v>
      </c>
      <c r="L54" s="10">
        <v>1219512</v>
      </c>
      <c r="M54" s="57">
        <f>(C54/$B54)*1000</f>
        <v>588871.98515769944</v>
      </c>
      <c r="N54" s="4">
        <f>(D54/$B54)*1000</f>
        <v>-405341.37291280151</v>
      </c>
      <c r="O54" s="4">
        <f>(E54/$B54)*1000</f>
        <v>5603871.9851576993</v>
      </c>
      <c r="P54" s="4">
        <f>(F54/$B54)*1000</f>
        <v>1795079.7773654917</v>
      </c>
      <c r="Q54" s="58">
        <f>(G54/$B54)*1000</f>
        <v>1825857.142857143</v>
      </c>
      <c r="R54" s="57">
        <f>(H54/$B54)*1000</f>
        <v>730189.23933209642</v>
      </c>
      <c r="S54" s="4">
        <f>(I54/$B54)*1000</f>
        <v>-1203512.0593692022</v>
      </c>
      <c r="T54" s="4">
        <f>(J54/$B54)*1000</f>
        <v>5516298.7012987016</v>
      </c>
      <c r="U54" s="4">
        <f>(K54/$B54)*1000</f>
        <v>2231768.0890538031</v>
      </c>
      <c r="V54" s="58">
        <f>(L54/$B54)*1000</f>
        <v>2262545.4545454546</v>
      </c>
    </row>
    <row r="55" spans="1:22">
      <c r="A55" s="28" t="s">
        <v>66</v>
      </c>
      <c r="B55" s="29">
        <v>491</v>
      </c>
      <c r="C55" s="30">
        <v>126636</v>
      </c>
      <c r="D55" s="30">
        <v>-20747</v>
      </c>
      <c r="E55" s="30">
        <v>1134177</v>
      </c>
      <c r="F55" s="30">
        <v>73349</v>
      </c>
      <c r="G55" s="30">
        <v>77751</v>
      </c>
      <c r="H55" s="30">
        <v>132979</v>
      </c>
      <c r="I55" s="30">
        <v>-88648</v>
      </c>
      <c r="J55" s="30">
        <v>1106181</v>
      </c>
      <c r="K55" s="30">
        <v>87255</v>
      </c>
      <c r="L55" s="30">
        <v>91657</v>
      </c>
      <c r="M55" s="55">
        <f>(C55/$B55)*1000</f>
        <v>257914.4602851324</v>
      </c>
      <c r="N55" s="2">
        <f>(D55/$B55)*1000</f>
        <v>-42254.582484725048</v>
      </c>
      <c r="O55" s="2">
        <f>(E55/$B55)*1000</f>
        <v>2309932.7902240325</v>
      </c>
      <c r="P55" s="2">
        <f>(F55/$B55)*1000</f>
        <v>149386.96537678209</v>
      </c>
      <c r="Q55" s="56">
        <f>(G55/$B55)*1000</f>
        <v>158352.34215885948</v>
      </c>
      <c r="R55" s="55">
        <f>(H55/$B55)*1000</f>
        <v>270832.99389002036</v>
      </c>
      <c r="S55" s="2">
        <f>(I55/$B55)*1000</f>
        <v>-180545.82484725051</v>
      </c>
      <c r="T55" s="2">
        <f>(J55/$B55)*1000</f>
        <v>2252914.4602851323</v>
      </c>
      <c r="U55" s="2">
        <f>(K55/$B55)*1000</f>
        <v>177708.75763747454</v>
      </c>
      <c r="V55" s="56">
        <f>(L55/$B55)*1000</f>
        <v>186674.13441955193</v>
      </c>
    </row>
    <row r="56" spans="1:22">
      <c r="A56" s="8" t="s">
        <v>56</v>
      </c>
      <c r="B56" s="9">
        <v>457</v>
      </c>
      <c r="C56" s="10">
        <v>-32451</v>
      </c>
      <c r="D56" s="10">
        <v>-20822</v>
      </c>
      <c r="E56" s="10">
        <v>1457135</v>
      </c>
      <c r="F56" s="10">
        <v>247359</v>
      </c>
      <c r="G56" s="10">
        <v>507190</v>
      </c>
      <c r="H56" s="10">
        <v>33293</v>
      </c>
      <c r="I56" s="10">
        <v>-93252</v>
      </c>
      <c r="J56" s="10">
        <v>1757648</v>
      </c>
      <c r="K56" s="10">
        <v>184842</v>
      </c>
      <c r="L56" s="10">
        <v>444673</v>
      </c>
      <c r="M56" s="57">
        <f>(C56/$B56)*1000</f>
        <v>-71008.752735229762</v>
      </c>
      <c r="N56" s="4">
        <f>(D56/$B56)*1000</f>
        <v>-45562.363238512036</v>
      </c>
      <c r="O56" s="4">
        <f>(E56/$B56)*1000</f>
        <v>3188479.2122538295</v>
      </c>
      <c r="P56" s="4">
        <f>(F56/$B56)*1000</f>
        <v>541266.95842450764</v>
      </c>
      <c r="Q56" s="58">
        <f>(G56/$B56)*1000</f>
        <v>1109824.9452954049</v>
      </c>
      <c r="R56" s="57">
        <f>(H56/$B56)*1000</f>
        <v>72851.203501094089</v>
      </c>
      <c r="S56" s="4">
        <f>(I56/$B56)*1000</f>
        <v>-204052.51641137854</v>
      </c>
      <c r="T56" s="4">
        <f>(J56/$B56)*1000</f>
        <v>3846056.8927789936</v>
      </c>
      <c r="U56" s="4">
        <f>(K56/$B56)*1000</f>
        <v>404468.27133479214</v>
      </c>
      <c r="V56" s="58">
        <f>(L56/$B56)*1000</f>
        <v>973026.25820568926</v>
      </c>
    </row>
    <row r="57" spans="1:22">
      <c r="A57" s="28" t="s">
        <v>54</v>
      </c>
      <c r="B57" s="29">
        <v>414</v>
      </c>
      <c r="C57" s="30">
        <v>180170</v>
      </c>
      <c r="D57" s="30">
        <v>-149723</v>
      </c>
      <c r="E57" s="30">
        <v>1392495</v>
      </c>
      <c r="F57" s="30">
        <v>821497</v>
      </c>
      <c r="G57" s="30">
        <v>911176</v>
      </c>
      <c r="H57" s="30">
        <v>211055</v>
      </c>
      <c r="I57" s="30">
        <v>-227786</v>
      </c>
      <c r="J57" s="30">
        <v>1524405</v>
      </c>
      <c r="K57" s="30">
        <v>1067785</v>
      </c>
      <c r="L57" s="30">
        <v>1157464</v>
      </c>
      <c r="M57" s="55">
        <f>(C57/$B57)*1000</f>
        <v>435193.23671497585</v>
      </c>
      <c r="N57" s="2">
        <f>(D57/$B57)*1000</f>
        <v>-361649.75845410628</v>
      </c>
      <c r="O57" s="2">
        <f>(E57/$B57)*1000</f>
        <v>3363514.4927536231</v>
      </c>
      <c r="P57" s="2">
        <f>(F57/$B57)*1000</f>
        <v>1984292.270531401</v>
      </c>
      <c r="Q57" s="56">
        <f>(G57/$B57)*1000</f>
        <v>2200908.2125603864</v>
      </c>
      <c r="R57" s="55">
        <f>(H57/$B57)*1000</f>
        <v>509794.68599033816</v>
      </c>
      <c r="S57" s="2">
        <f>(I57/$B57)*1000</f>
        <v>-550207.72946859908</v>
      </c>
      <c r="T57" s="2">
        <f>(J57/$B57)*1000</f>
        <v>3682137.6811594204</v>
      </c>
      <c r="U57" s="2">
        <f>(K57/$B57)*1000</f>
        <v>2579190.8212560387</v>
      </c>
      <c r="V57" s="56">
        <f>(L57/$B57)*1000</f>
        <v>2795806.7632850241</v>
      </c>
    </row>
    <row r="58" spans="1:22">
      <c r="A58" s="8" t="s">
        <v>67</v>
      </c>
      <c r="B58" s="9">
        <v>396</v>
      </c>
      <c r="C58" s="10">
        <v>67336</v>
      </c>
      <c r="D58" s="10">
        <v>-78848</v>
      </c>
      <c r="E58" s="10">
        <v>788683</v>
      </c>
      <c r="F58" s="10">
        <v>238211</v>
      </c>
      <c r="G58" s="10">
        <v>355966</v>
      </c>
      <c r="H58" s="10">
        <v>80808</v>
      </c>
      <c r="I58" s="10">
        <v>-84943</v>
      </c>
      <c r="J58" s="10">
        <v>851924</v>
      </c>
      <c r="K58" s="10">
        <v>289954</v>
      </c>
      <c r="L58" s="10">
        <v>407709</v>
      </c>
      <c r="M58" s="57">
        <f>(C58/$B58)*1000</f>
        <v>170040.40404040404</v>
      </c>
      <c r="N58" s="4">
        <f>(D58/$B58)*1000</f>
        <v>-199111.11111111112</v>
      </c>
      <c r="O58" s="4">
        <f>(E58/$B58)*1000</f>
        <v>1991623.7373737374</v>
      </c>
      <c r="P58" s="4">
        <f>(F58/$B58)*1000</f>
        <v>601542.92929292936</v>
      </c>
      <c r="Q58" s="58">
        <f>(G58/$B58)*1000</f>
        <v>898904.04040404037</v>
      </c>
      <c r="R58" s="57">
        <f>(H58/$B58)*1000</f>
        <v>204060.60606060605</v>
      </c>
      <c r="S58" s="4">
        <f>(I58/$B58)*1000</f>
        <v>-214502.52525252526</v>
      </c>
      <c r="T58" s="4">
        <f>(J58/$B58)*1000</f>
        <v>2151323.2323232321</v>
      </c>
      <c r="U58" s="4">
        <f>(K58/$B58)*1000</f>
        <v>732207.07070707064</v>
      </c>
      <c r="V58" s="58">
        <f>(L58/$B58)*1000</f>
        <v>1029568.1818181818</v>
      </c>
    </row>
    <row r="59" spans="1:22">
      <c r="A59" s="28" t="s">
        <v>80</v>
      </c>
      <c r="B59" s="29">
        <v>293</v>
      </c>
      <c r="C59" s="30">
        <v>66760</v>
      </c>
      <c r="D59" s="30">
        <v>-28882</v>
      </c>
      <c r="E59" s="30">
        <v>724683</v>
      </c>
      <c r="F59" s="30">
        <v>132941</v>
      </c>
      <c r="G59" s="30">
        <v>140005</v>
      </c>
      <c r="H59" s="30">
        <v>80393</v>
      </c>
      <c r="I59" s="30">
        <v>-39636</v>
      </c>
      <c r="J59" s="30">
        <v>801966</v>
      </c>
      <c r="K59" s="30">
        <v>177848</v>
      </c>
      <c r="L59" s="30">
        <v>184912</v>
      </c>
      <c r="M59" s="55">
        <f>(C59/$B59)*1000</f>
        <v>227849.82935153585</v>
      </c>
      <c r="N59" s="2">
        <f>(D59/$B59)*1000</f>
        <v>-98573.378839590441</v>
      </c>
      <c r="O59" s="2">
        <f>(E59/$B59)*1000</f>
        <v>2473320.8191126278</v>
      </c>
      <c r="P59" s="2">
        <f>(F59/$B59)*1000</f>
        <v>453723.54948805465</v>
      </c>
      <c r="Q59" s="56">
        <f>(G59/$B59)*1000</f>
        <v>477832.76450511941</v>
      </c>
      <c r="R59" s="55">
        <f>(H59/$B59)*1000</f>
        <v>274378.83959044371</v>
      </c>
      <c r="S59" s="2">
        <f>(I59/$B59)*1000</f>
        <v>-135276.45051194541</v>
      </c>
      <c r="T59" s="2">
        <f>(J59/$B59)*1000</f>
        <v>2737085.3242320819</v>
      </c>
      <c r="U59" s="2">
        <f>(K59/$B59)*1000</f>
        <v>606989.76109215012</v>
      </c>
      <c r="V59" s="56">
        <f>(L59/$B59)*1000</f>
        <v>631098.97610921506</v>
      </c>
    </row>
    <row r="60" spans="1:22">
      <c r="A60" s="8" t="s">
        <v>32</v>
      </c>
      <c r="B60" s="9">
        <v>269</v>
      </c>
      <c r="C60" s="10">
        <v>90944</v>
      </c>
      <c r="D60" s="10">
        <v>0</v>
      </c>
      <c r="E60" s="10">
        <v>670200</v>
      </c>
      <c r="F60" s="10">
        <v>178362</v>
      </c>
      <c r="G60" s="10">
        <v>178362</v>
      </c>
      <c r="H60" s="10">
        <v>111557</v>
      </c>
      <c r="I60" s="10">
        <v>-8763</v>
      </c>
      <c r="J60" s="10">
        <v>960032</v>
      </c>
      <c r="K60" s="10">
        <v>600507</v>
      </c>
      <c r="L60" s="10">
        <v>600507</v>
      </c>
      <c r="M60" s="57">
        <f>(C60/$B60)*1000</f>
        <v>338081.78438661707</v>
      </c>
      <c r="N60" s="4">
        <f>(D60/$B60)*1000</f>
        <v>0</v>
      </c>
      <c r="O60" s="4">
        <f>(E60/$B60)*1000</f>
        <v>2491449.8141263938</v>
      </c>
      <c r="P60" s="4">
        <f>(F60/$B60)*1000</f>
        <v>663055.76208178431</v>
      </c>
      <c r="Q60" s="58">
        <f>(G60/$B60)*1000</f>
        <v>663055.76208178431</v>
      </c>
      <c r="R60" s="57">
        <f>(H60/$B60)*1000</f>
        <v>414710.03717472119</v>
      </c>
      <c r="S60" s="4">
        <f>(I60/$B60)*1000</f>
        <v>-32576.208178438661</v>
      </c>
      <c r="T60" s="4">
        <f>(J60/$B60)*1000</f>
        <v>3568892.1933085504</v>
      </c>
      <c r="U60" s="4">
        <f>(K60/$B60)*1000</f>
        <v>2232368.0297397766</v>
      </c>
      <c r="V60" s="58">
        <f>(L60/$B60)*1000</f>
        <v>2232368.0297397766</v>
      </c>
    </row>
    <row r="61" spans="1:22">
      <c r="A61" s="28" t="s">
        <v>49</v>
      </c>
      <c r="B61" s="29">
        <v>250</v>
      </c>
      <c r="C61" s="30">
        <v>-44383</v>
      </c>
      <c r="D61" s="30">
        <v>-19352</v>
      </c>
      <c r="E61" s="30">
        <v>647527</v>
      </c>
      <c r="F61" s="30">
        <v>695482</v>
      </c>
      <c r="G61" s="30">
        <v>696814</v>
      </c>
      <c r="H61" s="30">
        <v>-21341</v>
      </c>
      <c r="I61" s="30">
        <v>-65888</v>
      </c>
      <c r="J61" s="30">
        <v>721568</v>
      </c>
      <c r="K61" s="30">
        <v>668253</v>
      </c>
      <c r="L61" s="30">
        <v>669885</v>
      </c>
      <c r="M61" s="55">
        <f>(C61/$B61)*1000</f>
        <v>-177532</v>
      </c>
      <c r="N61" s="2">
        <f>(D61/$B61)*1000</f>
        <v>-77408</v>
      </c>
      <c r="O61" s="2">
        <f>(E61/$B61)*1000</f>
        <v>2590108</v>
      </c>
      <c r="P61" s="2">
        <f>(F61/$B61)*1000</f>
        <v>2781928</v>
      </c>
      <c r="Q61" s="56">
        <f>(G61/$B61)*1000</f>
        <v>2787256</v>
      </c>
      <c r="R61" s="55">
        <f>(H61/$B61)*1000</f>
        <v>-85364</v>
      </c>
      <c r="S61" s="2">
        <f>(I61/$B61)*1000</f>
        <v>-263552</v>
      </c>
      <c r="T61" s="2">
        <f>(J61/$B61)*1000</f>
        <v>2886272</v>
      </c>
      <c r="U61" s="2">
        <f>(K61/$B61)*1000</f>
        <v>2673012</v>
      </c>
      <c r="V61" s="56">
        <f>(L61/$B61)*1000</f>
        <v>2679540</v>
      </c>
    </row>
    <row r="62" spans="1:22">
      <c r="A62" s="8" t="s">
        <v>48</v>
      </c>
      <c r="B62" s="9">
        <v>236</v>
      </c>
      <c r="C62" s="10">
        <v>133046</v>
      </c>
      <c r="D62" s="10">
        <v>-29985</v>
      </c>
      <c r="E62" s="10">
        <v>851606</v>
      </c>
      <c r="F62" s="10">
        <v>232028</v>
      </c>
      <c r="G62" s="10">
        <v>235060</v>
      </c>
      <c r="H62" s="10">
        <v>160983</v>
      </c>
      <c r="I62" s="10">
        <v>-54245</v>
      </c>
      <c r="J62" s="10">
        <v>1009700</v>
      </c>
      <c r="K62" s="10">
        <v>259130</v>
      </c>
      <c r="L62" s="10">
        <v>262162</v>
      </c>
      <c r="M62" s="57">
        <f>(C62/$B62)*1000</f>
        <v>563754.23728813569</v>
      </c>
      <c r="N62" s="4">
        <f>(D62/$B62)*1000</f>
        <v>-127055.08474576271</v>
      </c>
      <c r="O62" s="4">
        <f>(E62/$B62)*1000</f>
        <v>3608500</v>
      </c>
      <c r="P62" s="4">
        <f>(F62/$B62)*1000</f>
        <v>983169.49152542371</v>
      </c>
      <c r="Q62" s="58">
        <f>(G62/$B62)*1000</f>
        <v>996016.94915254239</v>
      </c>
      <c r="R62" s="57">
        <f>(H62/$B62)*1000</f>
        <v>682131.35593220335</v>
      </c>
      <c r="S62" s="4">
        <f>(I62/$B62)*1000</f>
        <v>-229851.69491525422</v>
      </c>
      <c r="T62" s="4">
        <f>(J62/$B62)*1000</f>
        <v>4278389.8305084752</v>
      </c>
      <c r="U62" s="4">
        <f>(K62/$B62)*1000</f>
        <v>1098008.4745762714</v>
      </c>
      <c r="V62" s="58">
        <f>(L62/$B62)*1000</f>
        <v>1110855.9322033897</v>
      </c>
    </row>
    <row r="63" spans="1:22">
      <c r="A63" s="28" t="s">
        <v>51</v>
      </c>
      <c r="B63" s="29">
        <v>219</v>
      </c>
      <c r="C63" s="30">
        <v>126519</v>
      </c>
      <c r="D63" s="30">
        <v>-4016</v>
      </c>
      <c r="E63" s="30">
        <v>1002200</v>
      </c>
      <c r="F63" s="30">
        <v>215162</v>
      </c>
      <c r="G63" s="30">
        <v>215162</v>
      </c>
      <c r="H63" s="30">
        <v>133980</v>
      </c>
      <c r="I63" s="30">
        <v>-115505</v>
      </c>
      <c r="J63" s="30">
        <v>989720</v>
      </c>
      <c r="K63" s="30">
        <v>181465</v>
      </c>
      <c r="L63" s="30">
        <v>181465</v>
      </c>
      <c r="M63" s="55">
        <f>(C63/$B63)*1000</f>
        <v>577712.32876712328</v>
      </c>
      <c r="N63" s="2">
        <f>(D63/$B63)*1000</f>
        <v>-18337.899543378997</v>
      </c>
      <c r="O63" s="2">
        <f>(E63/$B63)*1000</f>
        <v>4576255.7077625571</v>
      </c>
      <c r="P63" s="2">
        <f>(F63/$B63)*1000</f>
        <v>982474.88584474893</v>
      </c>
      <c r="Q63" s="56">
        <f>(G63/$B63)*1000</f>
        <v>982474.88584474893</v>
      </c>
      <c r="R63" s="55">
        <f>(H63/$B63)*1000</f>
        <v>611780.82191780827</v>
      </c>
      <c r="S63" s="2">
        <f>(I63/$B63)*1000</f>
        <v>-527420.09132420097</v>
      </c>
      <c r="T63" s="2">
        <f>(J63/$B63)*1000</f>
        <v>4519269.4063926935</v>
      </c>
      <c r="U63" s="2">
        <f>(K63/$B63)*1000</f>
        <v>828607.30593607307</v>
      </c>
      <c r="V63" s="56">
        <f>(L63/$B63)*1000</f>
        <v>828607.30593607307</v>
      </c>
    </row>
    <row r="64" spans="1:22">
      <c r="A64" s="8" t="s">
        <v>42</v>
      </c>
      <c r="B64" s="9">
        <v>123</v>
      </c>
      <c r="C64" s="10">
        <v>36635</v>
      </c>
      <c r="D64" s="10">
        <v>2157</v>
      </c>
      <c r="E64" s="10">
        <v>308096</v>
      </c>
      <c r="F64" s="10">
        <v>39628</v>
      </c>
      <c r="G64" s="10">
        <v>39628</v>
      </c>
      <c r="H64" s="10">
        <v>37107</v>
      </c>
      <c r="I64" s="10">
        <v>-607</v>
      </c>
      <c r="J64" s="10">
        <v>281173</v>
      </c>
      <c r="K64" s="10">
        <v>39628</v>
      </c>
      <c r="L64" s="10">
        <v>39628</v>
      </c>
      <c r="M64" s="57">
        <f>(C64/$B64)*1000</f>
        <v>297845.5284552846</v>
      </c>
      <c r="N64" s="4">
        <f>(D64/$B64)*1000</f>
        <v>17536.585365853658</v>
      </c>
      <c r="O64" s="4">
        <f>(E64/$B64)*1000</f>
        <v>2504845.5284552849</v>
      </c>
      <c r="P64" s="4">
        <f>(F64/$B64)*1000</f>
        <v>322178.86178861791</v>
      </c>
      <c r="Q64" s="58">
        <f>(G64/$B64)*1000</f>
        <v>322178.86178861791</v>
      </c>
      <c r="R64" s="57">
        <f>(H64/$B64)*1000</f>
        <v>301682.92682926828</v>
      </c>
      <c r="S64" s="4">
        <f>(I64/$B64)*1000</f>
        <v>-4934.959349593496</v>
      </c>
      <c r="T64" s="4">
        <f>(J64/$B64)*1000</f>
        <v>2285959.349593496</v>
      </c>
      <c r="U64" s="4">
        <f>(K64/$B64)*1000</f>
        <v>322178.86178861791</v>
      </c>
      <c r="V64" s="58">
        <f>(L64/$B64)*1000</f>
        <v>322178.86178861791</v>
      </c>
    </row>
    <row r="65" spans="1:22">
      <c r="A65" s="28" t="s">
        <v>53</v>
      </c>
      <c r="B65" s="29">
        <v>104</v>
      </c>
      <c r="C65" s="30">
        <v>25898</v>
      </c>
      <c r="D65" s="30">
        <v>-19969</v>
      </c>
      <c r="E65" s="30">
        <v>419267</v>
      </c>
      <c r="F65" s="30">
        <v>39105</v>
      </c>
      <c r="G65" s="30">
        <v>44826</v>
      </c>
      <c r="H65" s="30">
        <v>26257</v>
      </c>
      <c r="I65" s="30">
        <v>-49694</v>
      </c>
      <c r="J65" s="30">
        <v>374142</v>
      </c>
      <c r="K65" s="30">
        <v>27996</v>
      </c>
      <c r="L65" s="30">
        <v>33717</v>
      </c>
      <c r="M65" s="55">
        <f>(C65/$B65)*1000</f>
        <v>249019.23076923078</v>
      </c>
      <c r="N65" s="2">
        <f>(D65/$B65)*1000</f>
        <v>-192009.61538461538</v>
      </c>
      <c r="O65" s="2">
        <f>(E65/$B65)*1000</f>
        <v>4031413.4615384615</v>
      </c>
      <c r="P65" s="2">
        <f>(F65/$B65)*1000</f>
        <v>376009.61538461538</v>
      </c>
      <c r="Q65" s="56">
        <f>(G65/$B65)*1000</f>
        <v>431019.23076923075</v>
      </c>
      <c r="R65" s="55">
        <f>(H65/$B65)*1000</f>
        <v>252471.15384615384</v>
      </c>
      <c r="S65" s="2">
        <f>(I65/$B65)*1000</f>
        <v>-477826.92307692312</v>
      </c>
      <c r="T65" s="2">
        <f>(J65/$B65)*1000</f>
        <v>3597519.230769231</v>
      </c>
      <c r="U65" s="2">
        <f>(K65/$B65)*1000</f>
        <v>269192.30769230769</v>
      </c>
      <c r="V65" s="56">
        <f>(L65/$B65)*1000</f>
        <v>324201.92307692312</v>
      </c>
    </row>
    <row r="66" spans="1:22">
      <c r="A66" s="8" t="s">
        <v>74</v>
      </c>
      <c r="B66" s="9">
        <v>95</v>
      </c>
      <c r="C66" s="10">
        <v>86056.6</v>
      </c>
      <c r="D66" s="10">
        <v>-87886.6</v>
      </c>
      <c r="E66" s="10">
        <v>889656.5</v>
      </c>
      <c r="F66" s="10">
        <v>66442.7</v>
      </c>
      <c r="G66" s="10">
        <v>66442.7</v>
      </c>
      <c r="H66" s="10">
        <v>86187.199999999997</v>
      </c>
      <c r="I66" s="10">
        <v>-87347.6</v>
      </c>
      <c r="J66" s="10">
        <v>918508.7</v>
      </c>
      <c r="K66" s="10">
        <v>100616</v>
      </c>
      <c r="L66" s="10">
        <v>100616</v>
      </c>
      <c r="M66" s="57">
        <f>(C66/$B66)*1000</f>
        <v>905858.94736842113</v>
      </c>
      <c r="N66" s="4">
        <f>(D66/$B66)*1000</f>
        <v>-925122.10526315798</v>
      </c>
      <c r="O66" s="4">
        <f>(E66/$B66)*1000</f>
        <v>9364805.2631578948</v>
      </c>
      <c r="P66" s="4">
        <f>(F66/$B66)*1000</f>
        <v>699396.84210526315</v>
      </c>
      <c r="Q66" s="58">
        <f>(G66/$B66)*1000</f>
        <v>699396.84210526315</v>
      </c>
      <c r="R66" s="57">
        <f>(H66/$B66)*1000</f>
        <v>907233.68421052629</v>
      </c>
      <c r="S66" s="4">
        <f>(I66/$B66)*1000</f>
        <v>-919448.42105263157</v>
      </c>
      <c r="T66" s="4">
        <f>(J66/$B66)*1000</f>
        <v>9668512.6315789483</v>
      </c>
      <c r="U66" s="4">
        <f>(K66/$B66)*1000</f>
        <v>1059115.789473684</v>
      </c>
      <c r="V66" s="58">
        <f>(L66/$B66)*1000</f>
        <v>1059115.789473684</v>
      </c>
    </row>
    <row r="67" spans="1:22">
      <c r="A67" s="28" t="s">
        <v>57</v>
      </c>
      <c r="B67" s="29">
        <v>86</v>
      </c>
      <c r="C67" s="30">
        <v>1909</v>
      </c>
      <c r="D67" s="30">
        <v>-15731</v>
      </c>
      <c r="E67" s="30">
        <v>151716</v>
      </c>
      <c r="F67" s="30">
        <v>44061</v>
      </c>
      <c r="G67" s="30">
        <v>44061</v>
      </c>
      <c r="H67" s="30">
        <v>5342</v>
      </c>
      <c r="I67" s="30">
        <v>-15731</v>
      </c>
      <c r="J67" s="30">
        <v>149522</v>
      </c>
      <c r="K67" s="30">
        <v>47763</v>
      </c>
      <c r="L67" s="30">
        <v>47763</v>
      </c>
      <c r="M67" s="55">
        <f>(C67/$B67)*1000</f>
        <v>22197.674418604653</v>
      </c>
      <c r="N67" s="2">
        <f>(D67/$B67)*1000</f>
        <v>-182918.60465116278</v>
      </c>
      <c r="O67" s="2">
        <f>(E67/$B67)*1000</f>
        <v>1764139.5348837208</v>
      </c>
      <c r="P67" s="2">
        <f>(F67/$B67)*1000</f>
        <v>512337.20930232562</v>
      </c>
      <c r="Q67" s="56">
        <f>(G67/$B67)*1000</f>
        <v>512337.20930232562</v>
      </c>
      <c r="R67" s="55">
        <f>(H67/$B67)*1000</f>
        <v>62116.279069767443</v>
      </c>
      <c r="S67" s="2">
        <f>(I67/$B67)*1000</f>
        <v>-182918.60465116278</v>
      </c>
      <c r="T67" s="2">
        <f>(J67/$B67)*1000</f>
        <v>1738627.9069767443</v>
      </c>
      <c r="U67" s="2">
        <f>(K67/$B67)*1000</f>
        <v>555383.72093023255</v>
      </c>
      <c r="V67" s="56">
        <f>(L67/$B67)*1000</f>
        <v>555383.72093023255</v>
      </c>
    </row>
    <row r="68" spans="1:22">
      <c r="A68" s="8" t="s">
        <v>52</v>
      </c>
      <c r="B68" s="9">
        <v>53</v>
      </c>
      <c r="C68" s="10">
        <v>14672</v>
      </c>
      <c r="D68" s="10">
        <v>588</v>
      </c>
      <c r="E68" s="10">
        <v>136791</v>
      </c>
      <c r="F68" s="10">
        <v>14424</v>
      </c>
      <c r="G68" s="10">
        <v>14424</v>
      </c>
      <c r="H68" s="10">
        <v>16671</v>
      </c>
      <c r="I68" s="10">
        <v>0</v>
      </c>
      <c r="J68" s="10">
        <v>142885</v>
      </c>
      <c r="K68" s="10">
        <v>16451</v>
      </c>
      <c r="L68" s="10">
        <v>16514</v>
      </c>
      <c r="M68" s="57">
        <f>(C68/$B68)*1000</f>
        <v>276830.1886792453</v>
      </c>
      <c r="N68" s="4">
        <f>(D68/$B68)*1000</f>
        <v>11094.33962264151</v>
      </c>
      <c r="O68" s="4">
        <f>(E68/$B68)*1000</f>
        <v>2580962.2641509436</v>
      </c>
      <c r="P68" s="4">
        <f>(F68/$B68)*1000</f>
        <v>272150.94339622639</v>
      </c>
      <c r="Q68" s="58">
        <f>(G68/$B68)*1000</f>
        <v>272150.94339622639</v>
      </c>
      <c r="R68" s="57">
        <f>(H68/$B68)*1000</f>
        <v>314547.16981132078</v>
      </c>
      <c r="S68" s="4">
        <f>(I68/$B68)*1000</f>
        <v>0</v>
      </c>
      <c r="T68" s="4">
        <f>(J68/$B68)*1000</f>
        <v>2695943.3962264154</v>
      </c>
      <c r="U68" s="4">
        <f>(K68/$B68)*1000</f>
        <v>310396.22641509434</v>
      </c>
      <c r="V68" s="58">
        <f>(L68/$B68)*1000</f>
        <v>311584.90566037735</v>
      </c>
    </row>
    <row r="69" spans="1:22">
      <c r="A69" s="28" t="s">
        <v>38</v>
      </c>
      <c r="B69" s="29">
        <v>52</v>
      </c>
      <c r="C69" s="30">
        <v>13289</v>
      </c>
      <c r="D69" s="30">
        <v>16072</v>
      </c>
      <c r="E69" s="30">
        <v>136759</v>
      </c>
      <c r="F69" s="30">
        <v>70846</v>
      </c>
      <c r="G69" s="30">
        <v>70846</v>
      </c>
      <c r="H69" s="30">
        <v>12329</v>
      </c>
      <c r="I69" s="30">
        <v>54795</v>
      </c>
      <c r="J69" s="30">
        <v>153591</v>
      </c>
      <c r="K69" s="30">
        <v>66572</v>
      </c>
      <c r="L69" s="30">
        <v>66572</v>
      </c>
      <c r="M69" s="55">
        <f>(C69/$B69)*1000</f>
        <v>255557.69230769231</v>
      </c>
      <c r="N69" s="2">
        <f>(D69/$B69)*1000</f>
        <v>309076.92307692312</v>
      </c>
      <c r="O69" s="2">
        <f>(E69/$B69)*1000</f>
        <v>2629980.769230769</v>
      </c>
      <c r="P69" s="2">
        <f>(F69/$B69)*1000</f>
        <v>1362423.076923077</v>
      </c>
      <c r="Q69" s="56">
        <f>(G69/$B69)*1000</f>
        <v>1362423.076923077</v>
      </c>
      <c r="R69" s="55">
        <f>(H69/$B69)*1000</f>
        <v>237096.15384615384</v>
      </c>
      <c r="S69" s="2">
        <f>(I69/$B69)*1000</f>
        <v>1053750</v>
      </c>
      <c r="T69" s="2">
        <f>(J69/$B69)*1000</f>
        <v>2953673.076923077</v>
      </c>
      <c r="U69" s="2">
        <f>(K69/$B69)*1000</f>
        <v>1280230.7692307692</v>
      </c>
      <c r="V69" s="56">
        <f>(L69/$B69)*1000</f>
        <v>1280230.7692307692</v>
      </c>
    </row>
    <row r="70" spans="1:22" ht="15" thickBot="1">
      <c r="A70" s="8" t="s">
        <v>68</v>
      </c>
      <c r="B70" s="9">
        <v>52</v>
      </c>
      <c r="C70" s="10">
        <v>34903.199999999997</v>
      </c>
      <c r="D70" s="10"/>
      <c r="E70" s="10">
        <v>123182.1</v>
      </c>
      <c r="F70" s="10">
        <v>206.9</v>
      </c>
      <c r="G70" s="10">
        <v>206.9</v>
      </c>
      <c r="H70" s="10">
        <v>34903.199999999997</v>
      </c>
      <c r="I70" s="10"/>
      <c r="J70" s="10">
        <v>123182.1</v>
      </c>
      <c r="K70" s="10">
        <v>206.9</v>
      </c>
      <c r="L70" s="10">
        <v>206.9</v>
      </c>
      <c r="M70" s="59">
        <f>(C70/$B70)*1000</f>
        <v>671215.38461538451</v>
      </c>
      <c r="N70" s="60">
        <f>(D70/$B70)*1000</f>
        <v>0</v>
      </c>
      <c r="O70" s="60">
        <f>(E70/$B70)*1000</f>
        <v>2368886.538461539</v>
      </c>
      <c r="P70" s="60">
        <f>(F70/$B70)*1000</f>
        <v>3978.8461538461538</v>
      </c>
      <c r="Q70" s="61">
        <f>(G70/$B70)*1000</f>
        <v>3978.8461538461538</v>
      </c>
      <c r="R70" s="59">
        <f>(H70/$B70)*1000</f>
        <v>671215.38461538451</v>
      </c>
      <c r="S70" s="60">
        <f>(I70/$B70)*1000</f>
        <v>0</v>
      </c>
      <c r="T70" s="60">
        <f>(J70/$B70)*1000</f>
        <v>2368886.538461539</v>
      </c>
      <c r="U70" s="60">
        <f>(K70/$B70)*1000</f>
        <v>3978.8461538461538</v>
      </c>
      <c r="V70" s="61">
        <f>(L70/$B70)*1000</f>
        <v>3978.8461538461538</v>
      </c>
    </row>
    <row r="71" spans="1:22"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>
      <c r="B72" s="6">
        <f>SUM(B7:B70)</f>
        <v>383726</v>
      </c>
      <c r="C72" s="6">
        <f t="shared" ref="C72:V72" si="0">SUM(C7:C70)</f>
        <v>43791545.20000001</v>
      </c>
      <c r="D72" s="6">
        <f t="shared" si="0"/>
        <v>-54637033.500000007</v>
      </c>
      <c r="E72" s="6">
        <f t="shared" si="0"/>
        <v>864127803.9000001</v>
      </c>
      <c r="F72" s="6">
        <f t="shared" si="0"/>
        <v>456683960.89999992</v>
      </c>
      <c r="G72" s="6">
        <f t="shared" si="0"/>
        <v>587439373.20000005</v>
      </c>
      <c r="H72" s="6">
        <f t="shared" si="0"/>
        <v>86661350.799999997</v>
      </c>
      <c r="I72" s="6">
        <f t="shared" si="0"/>
        <v>-99510995.700000003</v>
      </c>
      <c r="J72" s="6">
        <f t="shared" si="0"/>
        <v>1690968597.6999998</v>
      </c>
      <c r="K72" s="6">
        <f t="shared" si="0"/>
        <v>784280569.89999998</v>
      </c>
      <c r="L72" s="6">
        <f t="shared" si="0"/>
        <v>952138032.19999993</v>
      </c>
      <c r="M72" s="27">
        <f t="shared" ref="M71:M72" si="1">(C72/$B72)*1000</f>
        <v>114121.91303169452</v>
      </c>
      <c r="N72" s="27">
        <f t="shared" ref="N71:N72" si="2">(D72/$B72)*1000</f>
        <v>-142385.53942135797</v>
      </c>
      <c r="O72" s="27">
        <f t="shared" ref="O71:O72" si="3">(E72/$B72)*1000</f>
        <v>2251939.6754455008</v>
      </c>
      <c r="P72" s="27">
        <f t="shared" ref="P71:P72" si="4">(F72/$B72)*1000</f>
        <v>1190130.3557746932</v>
      </c>
      <c r="Q72" s="27">
        <f t="shared" ref="Q71:Q72" si="5">(G72/$B72)*1000</f>
        <v>1530882.3827418524</v>
      </c>
      <c r="R72" s="27">
        <f t="shared" ref="R71:R72" si="6">(H72/$B72)*1000</f>
        <v>225841.74853932232</v>
      </c>
      <c r="S72" s="27">
        <f t="shared" ref="S71:S72" si="7">(I72/$B72)*1000</f>
        <v>-259328.25948723831</v>
      </c>
      <c r="T72" s="27">
        <f t="shared" ref="T71:T72" si="8">(J72/$B72)*1000</f>
        <v>4406708.4265856361</v>
      </c>
      <c r="U72" s="27">
        <f t="shared" ref="U71:U72" si="9">(K72/$B72)*1000</f>
        <v>2043855.693645987</v>
      </c>
      <c r="V72" s="27">
        <f t="shared" ref="V71:V72" si="10">(L72/$B72)*1000</f>
        <v>2481296.6340565924</v>
      </c>
    </row>
  </sheetData>
  <sortState xmlns:xlrd2="http://schemas.microsoft.com/office/spreadsheetml/2017/richdata2" ref="A7:V71">
    <sortCondition descending="1" ref="B7:B71"/>
  </sortState>
  <mergeCells count="2">
    <mergeCell ref="M3:Q3"/>
    <mergeCell ref="R3:V3"/>
  </mergeCells>
  <pageMargins left="0.55118110236220474" right="0.55118110236220474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Hlutfall af tekjum</vt:lpstr>
      <vt:lpstr>Rekstur á íbúa</vt:lpstr>
      <vt:lpstr>Sjstr og EH á íbúa</vt:lpstr>
      <vt:lpstr>'Hlutfall af tekjum'!Print_Area</vt:lpstr>
      <vt:lpstr>'Rekstur á íbúa'!Print_Area</vt:lpstr>
      <vt:lpstr>'Sjstr og EH á íbúa'!Print_Area</vt:lpstr>
      <vt:lpstr>'Hlutfall af tekjum'!Print_Titles</vt:lpstr>
      <vt:lpstr>'Rekstur á íbúa'!Print_Titles</vt:lpstr>
      <vt:lpstr>'Sjstr og EH á íbúa'!Print_Titles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2024-07-04T15:13:42Z</cp:lastPrinted>
  <dcterms:created xsi:type="dcterms:W3CDTF">2024-07-04T12:58:52Z</dcterms:created>
  <dcterms:modified xsi:type="dcterms:W3CDTF">2024-07-04T15:17:07Z</dcterms:modified>
</cp:coreProperties>
</file>