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amband-my.sharepoint.com/personal/johannes_samband_is/Documents/Vinnugögn/Árbækur sveitarfélaga/Árbók24/"/>
    </mc:Choice>
  </mc:AlternateContent>
  <xr:revisionPtr revIDLastSave="141" documentId="8_{C10C991D-227C-464D-B4E4-C56CED508AF6}" xr6:coauthVersionLast="47" xr6:coauthVersionMax="47" xr10:uidLastSave="{FA07CD0F-878E-4D57-94D3-8CD8153059B0}"/>
  <bookViews>
    <workbookView xWindow="-23148" yWindow="-108" windowWidth="23256" windowHeight="13176" xr2:uid="{54BFBAF3-B139-4154-A467-266B14B49A5D}"/>
  </bookViews>
  <sheets>
    <sheet name="Sheet1" sheetId="1" r:id="rId1"/>
  </sheets>
  <definedNames>
    <definedName name="_xlnm.Print_Area" localSheetId="0">Sheet1!$A$1:$N$72</definedName>
    <definedName name="_xlnm.Print_Titles" localSheetId="0">Sheet1!$2:$6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2" i="1" l="1"/>
  <c r="D72" i="1" s="1"/>
  <c r="H72" i="1"/>
  <c r="E72" i="1" s="1"/>
  <c r="I72" i="1"/>
  <c r="F72" i="1" s="1"/>
  <c r="L72" i="1"/>
  <c r="M72" i="1"/>
  <c r="N72" i="1"/>
  <c r="C72" i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60" i="1"/>
  <c r="K60" i="1" s="1"/>
  <c r="J61" i="1"/>
  <c r="K61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70" i="1"/>
  <c r="K70" i="1" s="1"/>
  <c r="J7" i="1"/>
  <c r="K7" i="1" s="1"/>
  <c r="J72" i="1" l="1"/>
  <c r="K72" i="1" s="1"/>
</calcChain>
</file>

<file path=xl/sharedStrings.xml><?xml version="1.0" encoding="utf-8"?>
<sst xmlns="http://schemas.openxmlformats.org/spreadsheetml/2006/main" count="98" uniqueCount="81">
  <si>
    <t>Samtals</t>
  </si>
  <si>
    <t>Reykjavíkurborg</t>
  </si>
  <si>
    <t>Kópavogsbær</t>
  </si>
  <si>
    <t>Seltjarnarnesbær</t>
  </si>
  <si>
    <t>Garðabær</t>
  </si>
  <si>
    <t>Hafnarfjarðarkaupstaður</t>
  </si>
  <si>
    <t>Mosfellsbær</t>
  </si>
  <si>
    <t>Kjósarhreppur</t>
  </si>
  <si>
    <t>Reykjanesbær</t>
  </si>
  <si>
    <t>Grindavíkurbær</t>
  </si>
  <si>
    <t>Sveitarfélagið Vogar</t>
  </si>
  <si>
    <t>Suðurnesjabær</t>
  </si>
  <si>
    <t>Akraneskaupstaður</t>
  </si>
  <si>
    <t>Skorradalshreppur</t>
  </si>
  <si>
    <t>Hvalfjarðarsveit</t>
  </si>
  <si>
    <t>Borgarbyggð</t>
  </si>
  <si>
    <t>Grundarfjarðarbær</t>
  </si>
  <si>
    <t>Eyja- og Miklaholtshreppur</t>
  </si>
  <si>
    <t>Snæfellsbær</t>
  </si>
  <si>
    <t>Dalabyggð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</si>
  <si>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</si>
  <si>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</si>
  <si>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</si>
  <si>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</si>
  <si>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</si>
  <si>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</si>
  <si>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</si>
  <si>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</si>
  <si>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</si>
  <si>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Húnaþing vestra</t>
  </si>
  <si>
    <t>Sveitarfélagið Skagaströnd</t>
  </si>
  <si>
    <t>Skagabyggð</t>
  </si>
  <si>
    <t>Húnabyggð</t>
  </si>
  <si>
    <t>Skagafjörður</t>
  </si>
  <si>
    <t>Akureyrarbær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</si>
  <si>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</si>
  <si>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</si>
  <si>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</si>
  <si>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</si>
  <si>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</si>
  <si>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</si>
  <si>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</si>
  <si>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Tjörneshreppur</t>
  </si>
  <si>
    <t>Þingeyjarsveit</t>
  </si>
  <si>
    <t>Langanesbyggð</t>
  </si>
  <si>
    <t>Fjarðabyggð</t>
  </si>
  <si>
    <t>Múlaþing</t>
  </si>
  <si>
    <t>Vopnafjarðarhreppur</t>
  </si>
  <si>
    <t>Fljótsdalshreppur</t>
  </si>
  <si>
    <t>Vestmannaeyjabær</t>
  </si>
  <si>
    <t>Sveitarfélagið Árborg</t>
  </si>
  <si>
    <t>Sveitarfélagið Hornafjörður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</si>
  <si>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</si>
  <si>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</si>
  <si>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</si>
  <si>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</si>
  <si>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</si>
  <si>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</si>
  <si>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</si>
  <si>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</si>
  <si>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</si>
  <si>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</si>
  <si>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</si>
  <si>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</si>
  <si>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Sveitarfélagið Stykkishólmur</t>
  </si>
  <si>
    <t>í þús. kr.</t>
  </si>
  <si>
    <t>Álagn.</t>
  </si>
  <si>
    <t>Álagning</t>
  </si>
  <si>
    <t>Álagningar-</t>
  </si>
  <si>
    <t>prós.</t>
  </si>
  <si>
    <t>kr.</t>
  </si>
  <si>
    <t>stofn</t>
  </si>
  <si>
    <t>Svnr.</t>
  </si>
  <si>
    <t>Heiti sveitarfélags</t>
  </si>
  <si>
    <t>íbúafj.</t>
  </si>
  <si>
    <t>A-fl.</t>
  </si>
  <si>
    <t>B-fl.</t>
  </si>
  <si>
    <t>C-fl.</t>
  </si>
  <si>
    <t>álagning</t>
  </si>
  <si>
    <t>á íbúa</t>
  </si>
  <si>
    <t>Tafla 13. Álagður fasteignaskattur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</si>
</sst>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0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164" fontId="0" fillId="0" borderId="0" xfId="1" applyNumberFormat="1" applyFont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5" fillId="0" borderId="0" xfId="0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3" fontId="0" fillId="0" borderId="0" xfId="0" applyNumberFormat="1"/>
    <xf numFmtId="3" fontId="2" fillId="0" borderId="0" xfId="0" applyNumberFormat="1" applyFont="1"/>
    <xf numFmtId="164" fontId="2" fillId="0" borderId="0" xfId="1" applyNumberFormat="1" applyFont="1"/>
    <xf numFmtId="0" fontId="0" fillId="2" borderId="0" xfId="0" applyFill="1"/>
    <xf numFmtId="3" fontId="0" fillId="2" borderId="0" xfId="0" applyNumberFormat="1" applyFill="1"/>
    <xf numFmtId="164" fontId="0" fillId="2" borderId="0" xfId="1" applyNumberFormat="1" applyFont="1" applyFill="1"/>
    <xf numFmtId="0" fontId="7" fillId="2" borderId="0" xfId="0" applyFont="1" applyFill="1"/>
    <xf numFmtId="3" fontId="7" fillId="2" borderId="0" xfId="0" applyNumberFormat="1" applyFont="1" applyFill="1"/>
    <xf numFmtId="164" fontId="7" fillId="2" borderId="0" xfId="1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EBEB4-4D4A-4F68-8CA4-9975A4A17CDD}">
  <dimension ref="A1:N72"/>
  <sheetViews>
    <sheetView tabSelected="1" zoomScaleNormal="100" workbookViewId="0"/>
  </sheetViews>
  <sheetFormatPr defaultRowHeight="14.5" x14ac:dyDescent="0.35"/>
  <cols>
    <col min="1" max="1" width="5.7265625" customWidth="1"/>
    <col min="2" max="2" width="24.7265625" customWidth="1"/>
    <col min="3" max="3" width="8.7265625" customWidth="1"/>
    <col min="5" max="6" width="8.26953125" customWidth="1"/>
    <col min="7" max="7" width="11.1796875" customWidth="1"/>
    <col min="8" max="8" width="10" customWidth="1"/>
    <col min="9" max="9" width="10.81640625" customWidth="1"/>
    <col min="10" max="10" width="11" customWidth="1"/>
    <col min="11" max="11" width="10.26953125" customWidth="1"/>
    <col min="12" max="12" width="13.7265625" customWidth="1"/>
    <col min="13" max="13" width="12" customWidth="1"/>
    <col min="14" max="14" width="13.54296875" customWidth="1"/>
  </cols>
  <sheetData>
    <row r="1" spans="1:14" ht="16" x14ac:dyDescent="0.4">
      <c r="A1" s="2" t="s">
        <v>80</v>
      </c>
      <c r="B1" s="3"/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35">
      <c r="A2" s="6"/>
      <c r="B2" s="7"/>
      <c r="C2" s="7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35">
      <c r="A3" s="8"/>
      <c r="B3" s="9" t="s">
        <v>65</v>
      </c>
      <c r="C3" s="3"/>
      <c r="D3" s="10" t="s">
        <v>66</v>
      </c>
      <c r="E3" s="10" t="s">
        <v>66</v>
      </c>
      <c r="F3" s="10" t="s">
        <v>66</v>
      </c>
      <c r="G3" s="10"/>
      <c r="H3" s="10"/>
      <c r="I3" s="10"/>
      <c r="J3" s="10"/>
      <c r="K3" s="10" t="s">
        <v>67</v>
      </c>
      <c r="L3" s="10" t="s">
        <v>68</v>
      </c>
      <c r="M3" s="10" t="s">
        <v>68</v>
      </c>
      <c r="N3" s="10" t="s">
        <v>68</v>
      </c>
    </row>
    <row r="4" spans="1:14" x14ac:dyDescent="0.35">
      <c r="A4" s="8"/>
      <c r="B4" s="3"/>
      <c r="C4" s="3"/>
      <c r="D4" s="11" t="s">
        <v>69</v>
      </c>
      <c r="E4" s="11" t="s">
        <v>69</v>
      </c>
      <c r="F4" s="11" t="s">
        <v>69</v>
      </c>
      <c r="G4" s="11" t="s">
        <v>67</v>
      </c>
      <c r="H4" s="11" t="s">
        <v>67</v>
      </c>
      <c r="I4" s="11" t="s">
        <v>67</v>
      </c>
      <c r="J4" s="11" t="s">
        <v>0</v>
      </c>
      <c r="K4" s="11" t="s">
        <v>70</v>
      </c>
      <c r="L4" s="11" t="s">
        <v>71</v>
      </c>
      <c r="M4" s="11" t="s">
        <v>71</v>
      </c>
      <c r="N4" s="11" t="s">
        <v>71</v>
      </c>
    </row>
    <row r="5" spans="1:14" x14ac:dyDescent="0.35">
      <c r="A5" s="8" t="s">
        <v>72</v>
      </c>
      <c r="B5" s="3" t="s">
        <v>73</v>
      </c>
      <c r="C5" s="3" t="s">
        <v>74</v>
      </c>
      <c r="D5" s="12" t="s">
        <v>75</v>
      </c>
      <c r="E5" s="12" t="s">
        <v>76</v>
      </c>
      <c r="F5" s="12" t="s">
        <v>77</v>
      </c>
      <c r="G5" s="12" t="s">
        <v>75</v>
      </c>
      <c r="H5" s="12" t="s">
        <v>76</v>
      </c>
      <c r="I5" s="12" t="s">
        <v>77</v>
      </c>
      <c r="J5" s="12" t="s">
        <v>78</v>
      </c>
      <c r="K5" s="12" t="s">
        <v>79</v>
      </c>
      <c r="L5" s="12" t="s">
        <v>75</v>
      </c>
      <c r="M5" s="12" t="s">
        <v>76</v>
      </c>
      <c r="N5" s="12" t="s">
        <v>77</v>
      </c>
    </row>
    <row r="7" spans="1:14" x14ac:dyDescent="0.35">
      <c r="A7" s="16">
        <v>0</v>
      </c>
      <c r="B7" s="16" t="s">
        <v>1</v>
      </c>
      <c r="C7" s="17">
        <v>136894</v>
      </c>
      <c r="D7" s="18">
        <v>1.8E-3</v>
      </c>
      <c r="E7" s="18">
        <v>1.32E-2</v>
      </c>
      <c r="F7" s="18">
        <v>1.6E-2</v>
      </c>
      <c r="G7" s="17">
        <v>7930072.017</v>
      </c>
      <c r="H7" s="17">
        <v>3742832.9309999999</v>
      </c>
      <c r="I7" s="17">
        <v>17696952.713</v>
      </c>
      <c r="J7" s="17">
        <f>G7+H7+I7</f>
        <v>29369857.660999998</v>
      </c>
      <c r="K7" s="17">
        <f>(J7/C7)*1000</f>
        <v>214544.52102356567</v>
      </c>
      <c r="L7" s="17">
        <v>4405595577</v>
      </c>
      <c r="M7" s="17">
        <v>283547949</v>
      </c>
      <c r="N7" s="17">
        <v>1106059552</v>
      </c>
    </row>
    <row r="8" spans="1:14" x14ac:dyDescent="0.35">
      <c r="A8">
        <v>1000</v>
      </c>
      <c r="B8" t="s">
        <v>2</v>
      </c>
      <c r="C8" s="13">
        <v>39335</v>
      </c>
      <c r="D8" s="1">
        <v>1.65E-3</v>
      </c>
      <c r="E8" s="1">
        <v>1.32E-2</v>
      </c>
      <c r="F8" s="1">
        <v>1.4200000000000001E-2</v>
      </c>
      <c r="G8" s="13">
        <v>2248942.827</v>
      </c>
      <c r="H8" s="13">
        <v>569842.27099999995</v>
      </c>
      <c r="I8" s="13">
        <v>2889074.452</v>
      </c>
      <c r="J8" s="13">
        <f t="shared" ref="J8:J70" si="0">G8+H8+I8</f>
        <v>5707859.5500000007</v>
      </c>
      <c r="K8" s="13">
        <f t="shared" ref="K8:K70" si="1">(J8/C8)*1000</f>
        <v>145108.92462183806</v>
      </c>
      <c r="L8" s="13">
        <v>1362993283</v>
      </c>
      <c r="M8" s="13">
        <v>43169869</v>
      </c>
      <c r="N8" s="13">
        <v>203455947.32394364</v>
      </c>
    </row>
    <row r="9" spans="1:14" x14ac:dyDescent="0.35">
      <c r="A9" s="16">
        <v>1100</v>
      </c>
      <c r="B9" s="16" t="s">
        <v>3</v>
      </c>
      <c r="C9" s="17">
        <v>4572</v>
      </c>
      <c r="D9" s="18">
        <v>1.66E-3</v>
      </c>
      <c r="E9" s="18">
        <v>1.32E-2</v>
      </c>
      <c r="F9" s="18">
        <v>1.154E-2</v>
      </c>
      <c r="G9" s="17">
        <v>317845.53200000001</v>
      </c>
      <c r="H9" s="17">
        <v>77711.039999999994</v>
      </c>
      <c r="I9" s="17">
        <v>71166.951000000001</v>
      </c>
      <c r="J9" s="17">
        <f t="shared" si="0"/>
        <v>466723.52299999999</v>
      </c>
      <c r="K9" s="17">
        <f t="shared" si="1"/>
        <v>102083.01027996499</v>
      </c>
      <c r="L9" s="17">
        <v>191473211</v>
      </c>
      <c r="M9" s="17">
        <v>5887200</v>
      </c>
      <c r="N9" s="17">
        <v>6166980</v>
      </c>
    </row>
    <row r="10" spans="1:14" x14ac:dyDescent="0.35">
      <c r="A10">
        <v>1300</v>
      </c>
      <c r="B10" t="s">
        <v>4</v>
      </c>
      <c r="C10" s="13">
        <v>19088</v>
      </c>
      <c r="D10" s="1">
        <v>1.6300000000000002E-3</v>
      </c>
      <c r="E10" s="1">
        <v>1.32E-2</v>
      </c>
      <c r="F10" s="1">
        <v>1.52E-2</v>
      </c>
      <c r="G10" s="13">
        <v>1281220.102</v>
      </c>
      <c r="H10" s="13">
        <v>332806.71600000001</v>
      </c>
      <c r="I10" s="13">
        <v>1081227.916</v>
      </c>
      <c r="J10" s="13">
        <f t="shared" si="0"/>
        <v>2695254.7340000002</v>
      </c>
      <c r="K10" s="13">
        <f t="shared" si="1"/>
        <v>141201.52629924563</v>
      </c>
      <c r="L10" s="13">
        <v>786023457</v>
      </c>
      <c r="M10" s="13">
        <v>25212630</v>
      </c>
      <c r="N10" s="13">
        <v>71133415.526315793</v>
      </c>
    </row>
    <row r="11" spans="1:14" x14ac:dyDescent="0.35">
      <c r="A11" s="16">
        <v>1400</v>
      </c>
      <c r="B11" s="16" t="s">
        <v>5</v>
      </c>
      <c r="C11" s="17">
        <v>30616</v>
      </c>
      <c r="D11" s="18">
        <v>2.1700000000000001E-3</v>
      </c>
      <c r="E11" s="18">
        <v>1.32E-2</v>
      </c>
      <c r="F11" s="18">
        <v>1.387E-2</v>
      </c>
      <c r="G11" s="17">
        <v>2001495.858</v>
      </c>
      <c r="H11" s="17">
        <v>566558.52</v>
      </c>
      <c r="I11" s="17">
        <v>2786712.7949999999</v>
      </c>
      <c r="J11" s="17">
        <f t="shared" si="0"/>
        <v>5354767.1730000004</v>
      </c>
      <c r="K11" s="17">
        <f t="shared" si="1"/>
        <v>174900.93980271753</v>
      </c>
      <c r="L11" s="17">
        <v>922348321.65898621</v>
      </c>
      <c r="M11" s="17">
        <v>42921100</v>
      </c>
      <c r="N11" s="17">
        <v>200916520</v>
      </c>
    </row>
    <row r="12" spans="1:14" x14ac:dyDescent="0.35">
      <c r="A12">
        <v>1604</v>
      </c>
      <c r="B12" t="s">
        <v>6</v>
      </c>
      <c r="C12" s="13">
        <v>13403</v>
      </c>
      <c r="D12" s="1">
        <v>1.9E-3</v>
      </c>
      <c r="E12" s="1">
        <v>1.32E-2</v>
      </c>
      <c r="F12" s="1">
        <v>1.4950000000000001E-2</v>
      </c>
      <c r="G12" s="13">
        <v>843747.70299999998</v>
      </c>
      <c r="H12" s="13">
        <v>277870.217</v>
      </c>
      <c r="I12" s="13">
        <v>664121.19099999999</v>
      </c>
      <c r="J12" s="13">
        <f t="shared" si="0"/>
        <v>1785739.111</v>
      </c>
      <c r="K12" s="13">
        <f t="shared" si="1"/>
        <v>133234.2841901067</v>
      </c>
      <c r="L12" s="13">
        <v>444077719</v>
      </c>
      <c r="M12" s="13">
        <v>21050774</v>
      </c>
      <c r="N12" s="13">
        <v>44422808</v>
      </c>
    </row>
    <row r="13" spans="1:14" x14ac:dyDescent="0.35">
      <c r="A13" s="16">
        <v>1606</v>
      </c>
      <c r="B13" s="16" t="s">
        <v>7</v>
      </c>
      <c r="C13" s="17">
        <v>269</v>
      </c>
      <c r="D13" s="18">
        <v>3.0399999999999997E-3</v>
      </c>
      <c r="E13" s="18">
        <v>1.32E-2</v>
      </c>
      <c r="F13" s="18">
        <v>8.5000000000000006E-3</v>
      </c>
      <c r="G13" s="17">
        <v>77828.600999999995</v>
      </c>
      <c r="H13" s="17">
        <v>1078.902</v>
      </c>
      <c r="I13" s="17">
        <v>7909.3630000000003</v>
      </c>
      <c r="J13" s="17">
        <f t="shared" si="0"/>
        <v>86816.865999999995</v>
      </c>
      <c r="K13" s="17">
        <f t="shared" si="1"/>
        <v>322739.2788104089</v>
      </c>
      <c r="L13" s="17">
        <v>25601511</v>
      </c>
      <c r="M13" s="17">
        <v>81735</v>
      </c>
      <c r="N13" s="17">
        <v>930513</v>
      </c>
    </row>
    <row r="14" spans="1:14" x14ac:dyDescent="0.35">
      <c r="A14">
        <v>2000</v>
      </c>
      <c r="B14" t="s">
        <v>8</v>
      </c>
      <c r="C14" s="13">
        <v>21957</v>
      </c>
      <c r="D14" s="1">
        <v>2.5000000000000001E-3</v>
      </c>
      <c r="E14" s="1">
        <v>1.32E-2</v>
      </c>
      <c r="F14" s="1">
        <v>1.4500000000000001E-2</v>
      </c>
      <c r="G14" s="13">
        <v>1107411.648</v>
      </c>
      <c r="H14" s="13">
        <v>164666.23800000001</v>
      </c>
      <c r="I14" s="13">
        <v>1150116.9790000001</v>
      </c>
      <c r="J14" s="13">
        <f t="shared" si="0"/>
        <v>2422194.8650000002</v>
      </c>
      <c r="K14" s="13">
        <f t="shared" si="1"/>
        <v>110315.38302135993</v>
      </c>
      <c r="L14" s="13">
        <v>442964647</v>
      </c>
      <c r="M14" s="13">
        <v>12474715</v>
      </c>
      <c r="N14" s="13">
        <v>79318412.344827592</v>
      </c>
    </row>
    <row r="15" spans="1:14" x14ac:dyDescent="0.35">
      <c r="A15" s="19">
        <v>2300</v>
      </c>
      <c r="B15" s="19" t="s">
        <v>9</v>
      </c>
      <c r="C15" s="20">
        <v>3579</v>
      </c>
      <c r="D15" s="21">
        <v>3.0000000000000001E-3</v>
      </c>
      <c r="E15" s="21">
        <v>1.32E-2</v>
      </c>
      <c r="F15" s="21">
        <v>1.4500000000000001E-2</v>
      </c>
      <c r="G15" s="20">
        <v>3136.9110000000001</v>
      </c>
      <c r="H15" s="20">
        <v>39385.697999999997</v>
      </c>
      <c r="I15" s="20">
        <v>238057.147</v>
      </c>
      <c r="J15" s="20">
        <f t="shared" si="0"/>
        <v>280579.75599999999</v>
      </c>
      <c r="K15" s="20">
        <f t="shared" si="1"/>
        <v>78396.131880413523</v>
      </c>
      <c r="L15" s="20">
        <v>75375205</v>
      </c>
      <c r="M15" s="20">
        <v>2987095</v>
      </c>
      <c r="N15" s="20">
        <v>29234306</v>
      </c>
    </row>
    <row r="16" spans="1:14" x14ac:dyDescent="0.35">
      <c r="A16">
        <v>2506</v>
      </c>
      <c r="B16" t="s">
        <v>10</v>
      </c>
      <c r="C16" s="13">
        <v>1500</v>
      </c>
      <c r="D16" s="1">
        <v>4.3E-3</v>
      </c>
      <c r="E16" s="1">
        <v>1.32E-2</v>
      </c>
      <c r="F16" s="1">
        <v>1.6500000000000001E-2</v>
      </c>
      <c r="G16" s="13">
        <v>163095.39199999999</v>
      </c>
      <c r="H16" s="13">
        <v>10376.784</v>
      </c>
      <c r="I16" s="13">
        <v>49209.343999999997</v>
      </c>
      <c r="J16" s="13">
        <f t="shared" si="0"/>
        <v>222681.51999999996</v>
      </c>
      <c r="K16" s="13">
        <f t="shared" si="1"/>
        <v>148454.34666666665</v>
      </c>
      <c r="L16" s="13">
        <v>37929155</v>
      </c>
      <c r="M16" s="13">
        <v>786120</v>
      </c>
      <c r="N16" s="13">
        <v>2982385</v>
      </c>
    </row>
    <row r="17" spans="1:14" x14ac:dyDescent="0.35">
      <c r="A17" s="16">
        <v>2510</v>
      </c>
      <c r="B17" s="16" t="s">
        <v>11</v>
      </c>
      <c r="C17" s="17">
        <v>3897</v>
      </c>
      <c r="D17" s="18">
        <v>2.8000000000000004E-3</v>
      </c>
      <c r="E17" s="18">
        <v>1.32E-2</v>
      </c>
      <c r="F17" s="18">
        <v>1.6500000000000001E-2</v>
      </c>
      <c r="G17" s="17">
        <v>192732.27799999999</v>
      </c>
      <c r="H17" s="17">
        <v>31484.508000000002</v>
      </c>
      <c r="I17" s="17">
        <v>995251.14</v>
      </c>
      <c r="J17" s="17">
        <f t="shared" si="0"/>
        <v>1219467.926</v>
      </c>
      <c r="K17" s="17">
        <f t="shared" si="1"/>
        <v>312924.7949704901</v>
      </c>
      <c r="L17" s="17">
        <v>68832957</v>
      </c>
      <c r="M17" s="17">
        <v>2385190</v>
      </c>
      <c r="N17" s="17">
        <v>60318250</v>
      </c>
    </row>
    <row r="18" spans="1:14" x14ac:dyDescent="0.35">
      <c r="A18">
        <v>3000</v>
      </c>
      <c r="B18" t="s">
        <v>12</v>
      </c>
      <c r="C18" s="13">
        <v>8071</v>
      </c>
      <c r="D18" s="1">
        <v>2.467E-3</v>
      </c>
      <c r="E18" s="1">
        <v>1.32E-2</v>
      </c>
      <c r="F18" s="1">
        <v>1.4678E-2</v>
      </c>
      <c r="G18" s="13">
        <v>488719.47899999999</v>
      </c>
      <c r="H18" s="13">
        <v>118122.576</v>
      </c>
      <c r="I18" s="13">
        <v>347969.38299999997</v>
      </c>
      <c r="J18" s="13">
        <f t="shared" si="0"/>
        <v>954811.43799999985</v>
      </c>
      <c r="K18" s="13">
        <f t="shared" si="1"/>
        <v>118301.50390286208</v>
      </c>
      <c r="L18" s="13">
        <v>198102711</v>
      </c>
      <c r="M18" s="13">
        <v>8948680</v>
      </c>
      <c r="N18" s="13">
        <v>23706866</v>
      </c>
    </row>
    <row r="19" spans="1:14" x14ac:dyDescent="0.35">
      <c r="A19" s="16">
        <v>3506</v>
      </c>
      <c r="B19" s="16" t="s">
        <v>13</v>
      </c>
      <c r="C19" s="17">
        <v>52</v>
      </c>
      <c r="D19" s="18">
        <v>4.5000000000000005E-3</v>
      </c>
      <c r="E19" s="18">
        <v>1.32E-2</v>
      </c>
      <c r="F19" s="18">
        <v>1.2800000000000001E-2</v>
      </c>
      <c r="G19" s="17">
        <v>96746.679000000004</v>
      </c>
      <c r="H19" s="17">
        <v>0</v>
      </c>
      <c r="I19" s="17">
        <v>3126.2719999999999</v>
      </c>
      <c r="J19" s="17">
        <f t="shared" si="0"/>
        <v>99872.951000000001</v>
      </c>
      <c r="K19" s="17">
        <f t="shared" si="1"/>
        <v>1920633.673076923</v>
      </c>
      <c r="L19" s="17">
        <v>21499249</v>
      </c>
      <c r="M19" s="17">
        <v>0</v>
      </c>
      <c r="N19" s="17">
        <v>244240</v>
      </c>
    </row>
    <row r="20" spans="1:14" x14ac:dyDescent="0.35">
      <c r="A20">
        <v>3511</v>
      </c>
      <c r="B20" t="s">
        <v>14</v>
      </c>
      <c r="C20" s="13">
        <v>727</v>
      </c>
      <c r="D20" s="1">
        <v>3.5999999999999999E-3</v>
      </c>
      <c r="E20" s="1">
        <v>1.32E-2</v>
      </c>
      <c r="F20" s="1">
        <v>1.6500000000000001E-2</v>
      </c>
      <c r="G20" s="13">
        <v>114207.10799999999</v>
      </c>
      <c r="H20" s="13">
        <v>7482.1170000000002</v>
      </c>
      <c r="I20" s="13">
        <v>645821.71200000006</v>
      </c>
      <c r="J20" s="13">
        <f t="shared" si="0"/>
        <v>767510.93700000003</v>
      </c>
      <c r="K20" s="13">
        <f t="shared" si="1"/>
        <v>1055723.4346629987</v>
      </c>
      <c r="L20" s="13">
        <v>31724194</v>
      </c>
      <c r="M20" s="13">
        <v>566827</v>
      </c>
      <c r="N20" s="13">
        <v>39140709</v>
      </c>
    </row>
    <row r="21" spans="1:14" x14ac:dyDescent="0.35">
      <c r="A21" s="16">
        <v>3609</v>
      </c>
      <c r="B21" s="16" t="s">
        <v>15</v>
      </c>
      <c r="C21" s="17">
        <v>4100</v>
      </c>
      <c r="D21" s="18">
        <v>3.4999999999999996E-3</v>
      </c>
      <c r="E21" s="18">
        <v>1.32E-2</v>
      </c>
      <c r="F21" s="18">
        <v>1.3899999999999999E-2</v>
      </c>
      <c r="G21" s="17">
        <v>444071.49300000002</v>
      </c>
      <c r="H21" s="17">
        <v>60526.29</v>
      </c>
      <c r="I21" s="17">
        <v>248476.02600000001</v>
      </c>
      <c r="J21" s="17">
        <f t="shared" si="0"/>
        <v>753073.80900000001</v>
      </c>
      <c r="K21" s="17">
        <f t="shared" si="1"/>
        <v>183676.53878048781</v>
      </c>
      <c r="L21" s="17">
        <v>126877336</v>
      </c>
      <c r="M21" s="17">
        <v>4585325</v>
      </c>
      <c r="N21" s="17">
        <v>17875973</v>
      </c>
    </row>
    <row r="22" spans="1:14" x14ac:dyDescent="0.35">
      <c r="A22">
        <v>3709</v>
      </c>
      <c r="B22" t="s">
        <v>16</v>
      </c>
      <c r="C22" s="13">
        <v>821</v>
      </c>
      <c r="D22" s="1">
        <v>5.0000000000000001E-3</v>
      </c>
      <c r="E22" s="1">
        <v>1.32E-2</v>
      </c>
      <c r="F22" s="1">
        <v>1.6500000000000001E-2</v>
      </c>
      <c r="G22" s="13">
        <v>58524.624000000003</v>
      </c>
      <c r="H22" s="13">
        <v>15157.56</v>
      </c>
      <c r="I22" s="13">
        <v>66923.638000000006</v>
      </c>
      <c r="J22" s="13">
        <f t="shared" si="0"/>
        <v>140605.82200000001</v>
      </c>
      <c r="K22" s="13">
        <f t="shared" si="1"/>
        <v>171261.65895249697</v>
      </c>
      <c r="L22" s="13">
        <v>11704925</v>
      </c>
      <c r="M22" s="13">
        <v>1148300</v>
      </c>
      <c r="N22" s="13">
        <v>4055978</v>
      </c>
    </row>
    <row r="23" spans="1:14" x14ac:dyDescent="0.35">
      <c r="A23" s="16">
        <v>3713</v>
      </c>
      <c r="B23" s="16" t="s">
        <v>17</v>
      </c>
      <c r="C23" s="17">
        <v>123</v>
      </c>
      <c r="D23" s="18">
        <v>5.0000000000000001E-3</v>
      </c>
      <c r="E23" s="18">
        <v>1.32E-2</v>
      </c>
      <c r="F23" s="18">
        <v>5.0000000000000001E-3</v>
      </c>
      <c r="G23" s="17">
        <v>16233.92</v>
      </c>
      <c r="H23" s="17">
        <v>3223.2150000000001</v>
      </c>
      <c r="I23" s="17">
        <v>3361.3150000000001</v>
      </c>
      <c r="J23" s="17">
        <f t="shared" si="0"/>
        <v>22818.45</v>
      </c>
      <c r="K23" s="17">
        <f t="shared" si="1"/>
        <v>185515.85365853659</v>
      </c>
      <c r="L23" s="17">
        <v>3246784</v>
      </c>
      <c r="M23" s="17">
        <v>244183</v>
      </c>
      <c r="N23" s="17">
        <v>672263</v>
      </c>
    </row>
    <row r="24" spans="1:14" x14ac:dyDescent="0.35">
      <c r="A24">
        <v>3714</v>
      </c>
      <c r="B24" t="s">
        <v>18</v>
      </c>
      <c r="C24" s="13">
        <v>1617</v>
      </c>
      <c r="D24" s="1">
        <v>4.4000000000000003E-3</v>
      </c>
      <c r="E24" s="1">
        <v>1.32E-2</v>
      </c>
      <c r="F24" s="1">
        <v>1.55E-2</v>
      </c>
      <c r="G24" s="13">
        <v>109845.47199999999</v>
      </c>
      <c r="H24" s="13">
        <v>17544.45</v>
      </c>
      <c r="I24" s="13">
        <v>106370.242</v>
      </c>
      <c r="J24" s="13">
        <f t="shared" si="0"/>
        <v>233760.16399999999</v>
      </c>
      <c r="K24" s="13">
        <f t="shared" si="1"/>
        <v>144564.10884353743</v>
      </c>
      <c r="L24" s="13">
        <v>24964880</v>
      </c>
      <c r="M24" s="13">
        <v>1329125</v>
      </c>
      <c r="N24" s="13">
        <v>6862595</v>
      </c>
    </row>
    <row r="25" spans="1:14" x14ac:dyDescent="0.35">
      <c r="A25" s="16">
        <v>3716</v>
      </c>
      <c r="B25" s="16" t="s">
        <v>64</v>
      </c>
      <c r="C25" s="17">
        <v>1266</v>
      </c>
      <c r="D25" s="18">
        <v>3.9000000000000003E-3</v>
      </c>
      <c r="E25" s="18">
        <v>1.32E-2</v>
      </c>
      <c r="F25" s="18">
        <v>1.5600000000000001E-2</v>
      </c>
      <c r="G25" s="17">
        <v>98412.900999999998</v>
      </c>
      <c r="H25" s="17">
        <v>23096.7</v>
      </c>
      <c r="I25" s="17">
        <v>78810.748999999996</v>
      </c>
      <c r="J25" s="17">
        <f t="shared" si="0"/>
        <v>200320.34999999998</v>
      </c>
      <c r="K25" s="17">
        <f t="shared" si="1"/>
        <v>158230.92417061611</v>
      </c>
      <c r="L25" s="17">
        <v>25234068</v>
      </c>
      <c r="M25" s="17">
        <v>1749750</v>
      </c>
      <c r="N25" s="17">
        <v>5051971</v>
      </c>
    </row>
    <row r="26" spans="1:14" x14ac:dyDescent="0.35">
      <c r="A26">
        <v>3811</v>
      </c>
      <c r="B26" t="s">
        <v>19</v>
      </c>
      <c r="C26" s="13">
        <v>642</v>
      </c>
      <c r="D26" s="1">
        <v>5.0000000000000001E-3</v>
      </c>
      <c r="E26" s="1">
        <v>1.32E-2</v>
      </c>
      <c r="F26" s="1">
        <v>1.4999999999999999E-2</v>
      </c>
      <c r="G26" s="13">
        <v>72118.868000000002</v>
      </c>
      <c r="H26" s="13">
        <v>12172.776</v>
      </c>
      <c r="I26" s="13">
        <v>32126.828000000001</v>
      </c>
      <c r="J26" s="13">
        <f t="shared" si="0"/>
        <v>116418.47200000001</v>
      </c>
      <c r="K26" s="13">
        <f t="shared" si="1"/>
        <v>181337.18380062308</v>
      </c>
      <c r="L26" s="13">
        <v>14423774</v>
      </c>
      <c r="M26" s="13">
        <v>922180</v>
      </c>
      <c r="N26" s="13">
        <v>2141789</v>
      </c>
    </row>
    <row r="27" spans="1:14" x14ac:dyDescent="0.35">
      <c r="A27" s="16">
        <v>4100</v>
      </c>
      <c r="B27" s="16" t="s">
        <v>20</v>
      </c>
      <c r="C27" s="17">
        <v>989</v>
      </c>
      <c r="D27" s="18">
        <v>5.0000000000000001E-3</v>
      </c>
      <c r="E27" s="18">
        <v>1.32E-2</v>
      </c>
      <c r="F27" s="18">
        <v>1.6500000000000001E-2</v>
      </c>
      <c r="G27" s="17">
        <v>61397.31</v>
      </c>
      <c r="H27" s="17">
        <v>6677.5889999999999</v>
      </c>
      <c r="I27" s="17">
        <v>44665.790999999997</v>
      </c>
      <c r="J27" s="17">
        <f t="shared" si="0"/>
        <v>112740.69</v>
      </c>
      <c r="K27" s="17">
        <f t="shared" si="1"/>
        <v>113994.63094034378</v>
      </c>
      <c r="L27" s="17">
        <v>12279462</v>
      </c>
      <c r="M27" s="17">
        <v>505878</v>
      </c>
      <c r="N27" s="17">
        <v>2707016</v>
      </c>
    </row>
    <row r="28" spans="1:14" x14ac:dyDescent="0.35">
      <c r="A28">
        <v>4200</v>
      </c>
      <c r="B28" t="s">
        <v>21</v>
      </c>
      <c r="C28" s="13">
        <v>3797</v>
      </c>
      <c r="D28" s="1">
        <v>5.4000000000000003E-3</v>
      </c>
      <c r="E28" s="1">
        <v>1.32E-2</v>
      </c>
      <c r="F28" s="1">
        <v>1.6500000000000001E-2</v>
      </c>
      <c r="G28" s="13">
        <v>334264.38500000001</v>
      </c>
      <c r="H28" s="13">
        <v>45328.603000000003</v>
      </c>
      <c r="I28" s="13">
        <v>187556.61499999999</v>
      </c>
      <c r="J28" s="13">
        <f t="shared" si="0"/>
        <v>567149.603</v>
      </c>
      <c r="K28" s="13">
        <f t="shared" si="1"/>
        <v>149367.81748749013</v>
      </c>
      <c r="L28" s="13">
        <v>61900810</v>
      </c>
      <c r="M28" s="13">
        <v>3433985</v>
      </c>
      <c r="N28" s="13">
        <v>11367064</v>
      </c>
    </row>
    <row r="29" spans="1:14" x14ac:dyDescent="0.35">
      <c r="A29" s="16">
        <v>4502</v>
      </c>
      <c r="B29" s="16" t="s">
        <v>22</v>
      </c>
      <c r="C29" s="17">
        <v>236</v>
      </c>
      <c r="D29" s="18">
        <v>5.5000000000000005E-3</v>
      </c>
      <c r="E29" s="18">
        <v>1.32E-2</v>
      </c>
      <c r="F29" s="18">
        <v>1.6500000000000001E-2</v>
      </c>
      <c r="G29" s="17">
        <v>30720.671999999999</v>
      </c>
      <c r="H29" s="17">
        <v>3256.8629999999998</v>
      </c>
      <c r="I29" s="17">
        <v>8693.3610000000008</v>
      </c>
      <c r="J29" s="17">
        <f t="shared" si="0"/>
        <v>42670.895999999993</v>
      </c>
      <c r="K29" s="17">
        <f t="shared" si="1"/>
        <v>180808.88135593219</v>
      </c>
      <c r="L29" s="17">
        <v>5585549</v>
      </c>
      <c r="M29" s="17">
        <v>246732</v>
      </c>
      <c r="N29" s="17">
        <v>526870</v>
      </c>
    </row>
    <row r="30" spans="1:14" x14ac:dyDescent="0.35">
      <c r="A30">
        <v>4604</v>
      </c>
      <c r="B30" t="s">
        <v>23</v>
      </c>
      <c r="C30" s="13">
        <v>250</v>
      </c>
      <c r="D30" s="1">
        <v>5.5000000000000005E-3</v>
      </c>
      <c r="E30" s="1">
        <v>1.32E-2</v>
      </c>
      <c r="F30" s="1">
        <v>1.6500000000000001E-2</v>
      </c>
      <c r="G30" s="13">
        <v>16878.816999999999</v>
      </c>
      <c r="H30" s="13">
        <v>2511.2020000000002</v>
      </c>
      <c r="I30" s="13">
        <v>22437.342000000001</v>
      </c>
      <c r="J30" s="13">
        <f t="shared" si="0"/>
        <v>41827.361000000004</v>
      </c>
      <c r="K30" s="13">
        <f t="shared" si="1"/>
        <v>167309.44400000002</v>
      </c>
      <c r="L30" s="13">
        <v>3068871</v>
      </c>
      <c r="M30" s="13">
        <v>190243</v>
      </c>
      <c r="N30" s="13">
        <v>1359838</v>
      </c>
    </row>
    <row r="31" spans="1:14" x14ac:dyDescent="0.35">
      <c r="A31" s="16">
        <v>4607</v>
      </c>
      <c r="B31" s="16" t="s">
        <v>24</v>
      </c>
      <c r="C31" s="17">
        <v>1106</v>
      </c>
      <c r="D31" s="18">
        <v>5.5000000000000005E-3</v>
      </c>
      <c r="E31" s="18">
        <v>1.32E-2</v>
      </c>
      <c r="F31" s="18">
        <v>1.6500000000000001E-2</v>
      </c>
      <c r="G31" s="17">
        <v>83748.116999999998</v>
      </c>
      <c r="H31" s="17">
        <v>8679.0130000000008</v>
      </c>
      <c r="I31" s="17">
        <v>44898.696000000004</v>
      </c>
      <c r="J31" s="17">
        <f t="shared" si="0"/>
        <v>137325.826</v>
      </c>
      <c r="K31" s="17">
        <f t="shared" si="1"/>
        <v>124164.39963833636</v>
      </c>
      <c r="L31" s="17">
        <v>15226902</v>
      </c>
      <c r="M31" s="17">
        <v>657501</v>
      </c>
      <c r="N31" s="17">
        <v>2721131</v>
      </c>
    </row>
    <row r="32" spans="1:14" x14ac:dyDescent="0.35">
      <c r="A32">
        <v>4803</v>
      </c>
      <c r="B32" t="s">
        <v>25</v>
      </c>
      <c r="C32" s="13">
        <v>219</v>
      </c>
      <c r="D32" s="1">
        <v>4.5000000000000005E-3</v>
      </c>
      <c r="E32" s="1">
        <v>1.32E-2</v>
      </c>
      <c r="F32" s="1">
        <v>1.6500000000000001E-2</v>
      </c>
      <c r="G32" s="13">
        <v>16843.826000000001</v>
      </c>
      <c r="H32" s="13">
        <v>1396.0319999999999</v>
      </c>
      <c r="I32" s="13">
        <v>12147.276</v>
      </c>
      <c r="J32" s="13">
        <f t="shared" si="0"/>
        <v>30387.133999999998</v>
      </c>
      <c r="K32" s="13">
        <f t="shared" si="1"/>
        <v>138754.03652968034</v>
      </c>
      <c r="L32" s="13">
        <v>3743051</v>
      </c>
      <c r="M32" s="13">
        <v>105760</v>
      </c>
      <c r="N32" s="13">
        <v>736198</v>
      </c>
    </row>
    <row r="33" spans="1:14" x14ac:dyDescent="0.35">
      <c r="A33" s="16">
        <v>4901</v>
      </c>
      <c r="B33" s="16" t="s">
        <v>26</v>
      </c>
      <c r="C33" s="17">
        <v>53</v>
      </c>
      <c r="D33" s="18">
        <v>6.2500000000000003E-3</v>
      </c>
      <c r="E33" s="18">
        <v>1.32E-2</v>
      </c>
      <c r="F33" s="18">
        <v>1.6500000000000001E-2</v>
      </c>
      <c r="G33" s="17">
        <v>6997.165</v>
      </c>
      <c r="H33" s="17">
        <v>222.499</v>
      </c>
      <c r="I33" s="17">
        <v>1845.998</v>
      </c>
      <c r="J33" s="17">
        <f t="shared" si="0"/>
        <v>9065.6620000000003</v>
      </c>
      <c r="K33" s="17">
        <f t="shared" si="1"/>
        <v>171050.22641509437</v>
      </c>
      <c r="L33" s="17">
        <v>1119540</v>
      </c>
      <c r="M33" s="17">
        <v>16856</v>
      </c>
      <c r="N33" s="17">
        <v>111878</v>
      </c>
    </row>
    <row r="34" spans="1:14" x14ac:dyDescent="0.35">
      <c r="A34">
        <v>4902</v>
      </c>
      <c r="B34" t="s">
        <v>27</v>
      </c>
      <c r="C34" s="13">
        <v>104</v>
      </c>
      <c r="D34" s="1">
        <v>5.0000000000000001E-3</v>
      </c>
      <c r="E34" s="1">
        <v>1.32E-2</v>
      </c>
      <c r="F34" s="1">
        <v>1.3999999999999999E-2</v>
      </c>
      <c r="G34" s="13">
        <v>8033.6019999999999</v>
      </c>
      <c r="H34" s="13">
        <v>1128.5340000000001</v>
      </c>
      <c r="I34" s="13">
        <v>3971.01</v>
      </c>
      <c r="J34" s="13">
        <f t="shared" si="0"/>
        <v>13133.146000000001</v>
      </c>
      <c r="K34" s="13">
        <f t="shared" si="1"/>
        <v>126280.25000000001</v>
      </c>
      <c r="L34" s="13">
        <v>1606720</v>
      </c>
      <c r="M34" s="13">
        <v>85495</v>
      </c>
      <c r="N34" s="13">
        <v>283644</v>
      </c>
    </row>
    <row r="35" spans="1:14" x14ac:dyDescent="0.35">
      <c r="A35" s="16">
        <v>4911</v>
      </c>
      <c r="B35" s="16" t="s">
        <v>28</v>
      </c>
      <c r="C35" s="17">
        <v>414</v>
      </c>
      <c r="D35" s="18">
        <v>5.0000000000000001E-3</v>
      </c>
      <c r="E35" s="18">
        <v>1.32E-2</v>
      </c>
      <c r="F35" s="18">
        <v>1.5100000000000001E-2</v>
      </c>
      <c r="G35" s="17">
        <v>32993.67</v>
      </c>
      <c r="H35" s="17">
        <v>3345.9360000000001</v>
      </c>
      <c r="I35" s="17">
        <v>14397.641</v>
      </c>
      <c r="J35" s="17">
        <f t="shared" si="0"/>
        <v>50737.247000000003</v>
      </c>
      <c r="K35" s="17">
        <f t="shared" si="1"/>
        <v>122553.73671497585</v>
      </c>
      <c r="L35" s="17">
        <v>6598734</v>
      </c>
      <c r="M35" s="17">
        <v>253480</v>
      </c>
      <c r="N35" s="17">
        <v>953486</v>
      </c>
    </row>
    <row r="36" spans="1:14" x14ac:dyDescent="0.35">
      <c r="A36">
        <v>5508</v>
      </c>
      <c r="B36" t="s">
        <v>29</v>
      </c>
      <c r="C36" s="13">
        <v>1212</v>
      </c>
      <c r="D36" s="1">
        <v>4.7499999999999999E-3</v>
      </c>
      <c r="E36" s="1">
        <v>1.32E-2</v>
      </c>
      <c r="F36" s="1">
        <v>1.32E-2</v>
      </c>
      <c r="G36" s="13">
        <v>111773.712</v>
      </c>
      <c r="H36" s="13">
        <v>19667.563999999998</v>
      </c>
      <c r="I36" s="13">
        <v>56718.097999999998</v>
      </c>
      <c r="J36" s="13">
        <f t="shared" si="0"/>
        <v>188159.37400000001</v>
      </c>
      <c r="K36" s="13">
        <f t="shared" si="1"/>
        <v>155247.00825082511</v>
      </c>
      <c r="L36" s="13">
        <v>23531193</v>
      </c>
      <c r="M36" s="13">
        <v>1489967</v>
      </c>
      <c r="N36" s="13">
        <v>4296826</v>
      </c>
    </row>
    <row r="37" spans="1:14" x14ac:dyDescent="0.35">
      <c r="A37" s="16">
        <v>5609</v>
      </c>
      <c r="B37" s="16" t="s">
        <v>30</v>
      </c>
      <c r="C37" s="17">
        <v>457</v>
      </c>
      <c r="D37" s="18">
        <v>4.7999999999999996E-3</v>
      </c>
      <c r="E37" s="18">
        <v>1.32E-2</v>
      </c>
      <c r="F37" s="18">
        <v>1.6500000000000001E-2</v>
      </c>
      <c r="G37" s="17">
        <v>27290.859</v>
      </c>
      <c r="H37" s="17">
        <v>6933.2209999999995</v>
      </c>
      <c r="I37" s="17">
        <v>20782.350999999999</v>
      </c>
      <c r="J37" s="17">
        <f t="shared" si="0"/>
        <v>55006.430999999997</v>
      </c>
      <c r="K37" s="17">
        <f t="shared" si="1"/>
        <v>120364.18161925602</v>
      </c>
      <c r="L37" s="17">
        <v>5685596</v>
      </c>
      <c r="M37" s="17">
        <v>525244</v>
      </c>
      <c r="N37" s="17">
        <v>1259536</v>
      </c>
    </row>
    <row r="38" spans="1:14" x14ac:dyDescent="0.35">
      <c r="A38">
        <v>5611</v>
      </c>
      <c r="B38" t="s">
        <v>31</v>
      </c>
      <c r="C38" s="13">
        <v>86</v>
      </c>
      <c r="D38" s="1">
        <v>5.0000000000000001E-3</v>
      </c>
      <c r="E38" s="1">
        <v>1.32E-2</v>
      </c>
      <c r="F38" s="1">
        <v>5.0000000000000001E-3</v>
      </c>
      <c r="G38" s="13">
        <v>9907.4750000000004</v>
      </c>
      <c r="H38" s="13">
        <v>0</v>
      </c>
      <c r="I38" s="13">
        <v>349.02499999999998</v>
      </c>
      <c r="J38" s="13">
        <f t="shared" si="0"/>
        <v>10256.5</v>
      </c>
      <c r="K38" s="13">
        <f t="shared" si="1"/>
        <v>119261.62790697675</v>
      </c>
      <c r="L38" s="13">
        <v>1981495</v>
      </c>
      <c r="M38" s="13">
        <v>0</v>
      </c>
      <c r="N38" s="13">
        <v>69805</v>
      </c>
    </row>
    <row r="39" spans="1:14" x14ac:dyDescent="0.35">
      <c r="A39" s="16">
        <v>5613</v>
      </c>
      <c r="B39" s="16" t="s">
        <v>32</v>
      </c>
      <c r="C39" s="17">
        <v>1263</v>
      </c>
      <c r="D39" s="18">
        <v>5.0000000000000001E-3</v>
      </c>
      <c r="E39" s="18">
        <v>1.32E-2</v>
      </c>
      <c r="F39" s="18">
        <v>1.6500000000000001E-2</v>
      </c>
      <c r="G39" s="17">
        <v>115433.295</v>
      </c>
      <c r="H39" s="17">
        <v>31455.52</v>
      </c>
      <c r="I39" s="17">
        <v>165391.73000000001</v>
      </c>
      <c r="J39" s="17">
        <f t="shared" si="0"/>
        <v>312280.54500000004</v>
      </c>
      <c r="K39" s="17">
        <f t="shared" si="1"/>
        <v>247253.00475059386</v>
      </c>
      <c r="L39" s="17">
        <v>23086659</v>
      </c>
      <c r="M39" s="17">
        <v>2382994</v>
      </c>
      <c r="N39" s="17">
        <v>10023740</v>
      </c>
    </row>
    <row r="40" spans="1:14" x14ac:dyDescent="0.35">
      <c r="A40">
        <v>5716</v>
      </c>
      <c r="B40" t="s">
        <v>33</v>
      </c>
      <c r="C40" s="13">
        <v>4276</v>
      </c>
      <c r="D40" s="1">
        <v>4.7499999999999999E-3</v>
      </c>
      <c r="E40" s="1">
        <v>1.32E-2</v>
      </c>
      <c r="F40" s="1">
        <v>1.6500000000000001E-2</v>
      </c>
      <c r="G40" s="13">
        <v>436465.88</v>
      </c>
      <c r="H40" s="13">
        <v>92916.524000000005</v>
      </c>
      <c r="I40" s="13">
        <v>256225.30900000001</v>
      </c>
      <c r="J40" s="13">
        <f t="shared" si="0"/>
        <v>785607.71299999999</v>
      </c>
      <c r="K40" s="13">
        <f t="shared" si="1"/>
        <v>183724.909494855</v>
      </c>
      <c r="L40" s="13">
        <v>91887302</v>
      </c>
      <c r="M40" s="13">
        <v>7039131</v>
      </c>
      <c r="N40" s="13">
        <v>15528806.606060605</v>
      </c>
    </row>
    <row r="41" spans="1:14" x14ac:dyDescent="0.35">
      <c r="A41" s="16">
        <v>6000</v>
      </c>
      <c r="B41" s="16" t="s">
        <v>34</v>
      </c>
      <c r="C41" s="17">
        <v>19812</v>
      </c>
      <c r="D41" s="18">
        <v>3.0999999999999999E-3</v>
      </c>
      <c r="E41" s="18">
        <v>1.32E-2</v>
      </c>
      <c r="F41" s="18">
        <v>1.6299999999999999E-2</v>
      </c>
      <c r="G41" s="17">
        <v>1573494.844</v>
      </c>
      <c r="H41" s="17">
        <v>480783.984</v>
      </c>
      <c r="I41" s="17">
        <v>1455570.165</v>
      </c>
      <c r="J41" s="17">
        <f t="shared" si="0"/>
        <v>3509848.9929999998</v>
      </c>
      <c r="K41" s="17">
        <f t="shared" si="1"/>
        <v>177157.732333939</v>
      </c>
      <c r="L41" s="17">
        <v>507578977</v>
      </c>
      <c r="M41" s="17">
        <v>36423031</v>
      </c>
      <c r="N41" s="17">
        <v>89298787</v>
      </c>
    </row>
    <row r="42" spans="1:14" x14ac:dyDescent="0.35">
      <c r="A42">
        <v>6100</v>
      </c>
      <c r="B42" t="s">
        <v>35</v>
      </c>
      <c r="C42" s="13">
        <v>3081</v>
      </c>
      <c r="D42" s="1">
        <v>4.5999999999999999E-3</v>
      </c>
      <c r="E42" s="1">
        <v>1.32E-2</v>
      </c>
      <c r="F42" s="1">
        <v>1.55E-2</v>
      </c>
      <c r="G42" s="13">
        <v>225405.64499999999</v>
      </c>
      <c r="H42" s="13">
        <v>34984.660000000003</v>
      </c>
      <c r="I42" s="13">
        <v>261050.41200000001</v>
      </c>
      <c r="J42" s="13">
        <f t="shared" si="0"/>
        <v>521440.717</v>
      </c>
      <c r="K42" s="13">
        <f t="shared" si="1"/>
        <v>169243.9847452126</v>
      </c>
      <c r="L42" s="13">
        <v>49001229</v>
      </c>
      <c r="M42" s="13">
        <v>2650353</v>
      </c>
      <c r="N42" s="13">
        <v>16841960</v>
      </c>
    </row>
    <row r="43" spans="1:14" x14ac:dyDescent="0.35">
      <c r="A43" s="16">
        <v>6250</v>
      </c>
      <c r="B43" s="16" t="s">
        <v>36</v>
      </c>
      <c r="C43" s="17">
        <v>1973</v>
      </c>
      <c r="D43" s="18">
        <v>4.5999999999999999E-3</v>
      </c>
      <c r="E43" s="18">
        <v>1.32E-2</v>
      </c>
      <c r="F43" s="18">
        <v>1.5700000000000002E-2</v>
      </c>
      <c r="G43" s="17">
        <v>138443.75200000001</v>
      </c>
      <c r="H43" s="17">
        <v>29190.612000000001</v>
      </c>
      <c r="I43" s="17">
        <v>85167.892000000007</v>
      </c>
      <c r="J43" s="17">
        <f t="shared" si="0"/>
        <v>252802.25599999999</v>
      </c>
      <c r="K43" s="17">
        <f t="shared" si="1"/>
        <v>128130.89508362899</v>
      </c>
      <c r="L43" s="17">
        <v>30096468</v>
      </c>
      <c r="M43" s="17">
        <v>2211410</v>
      </c>
      <c r="N43" s="17">
        <v>5424706</v>
      </c>
    </row>
    <row r="44" spans="1:14" x14ac:dyDescent="0.35">
      <c r="A44">
        <v>6400</v>
      </c>
      <c r="B44" t="s">
        <v>37</v>
      </c>
      <c r="C44" s="13">
        <v>1866</v>
      </c>
      <c r="D44" s="1">
        <v>5.0000000000000001E-3</v>
      </c>
      <c r="E44" s="1">
        <v>1.32E-2</v>
      </c>
      <c r="F44" s="1">
        <v>1.6500000000000001E-2</v>
      </c>
      <c r="G44" s="13">
        <v>164125.59599999999</v>
      </c>
      <c r="H44" s="13">
        <v>29351.916000000001</v>
      </c>
      <c r="I44" s="13">
        <v>111000.965</v>
      </c>
      <c r="J44" s="13">
        <f t="shared" si="0"/>
        <v>304478.47699999996</v>
      </c>
      <c r="K44" s="13">
        <f t="shared" si="1"/>
        <v>163171.74544480169</v>
      </c>
      <c r="L44" s="13">
        <v>32825120</v>
      </c>
      <c r="M44" s="13">
        <v>2223630</v>
      </c>
      <c r="N44" s="13">
        <v>6727331</v>
      </c>
    </row>
    <row r="45" spans="1:14" x14ac:dyDescent="0.35">
      <c r="A45" s="16">
        <v>6513</v>
      </c>
      <c r="B45" s="16" t="s">
        <v>38</v>
      </c>
      <c r="C45" s="17">
        <v>1162</v>
      </c>
      <c r="D45" s="18">
        <v>3.9000000000000003E-3</v>
      </c>
      <c r="E45" s="18">
        <v>1.32E-2</v>
      </c>
      <c r="F45" s="18">
        <v>1.3500000000000002E-2</v>
      </c>
      <c r="G45" s="17">
        <v>112046.462</v>
      </c>
      <c r="H45" s="17">
        <v>16999.554</v>
      </c>
      <c r="I45" s="17">
        <v>14562.255999999999</v>
      </c>
      <c r="J45" s="17">
        <f t="shared" si="0"/>
        <v>143608.272</v>
      </c>
      <c r="K45" s="17">
        <f t="shared" si="1"/>
        <v>123587.15318416523</v>
      </c>
      <c r="L45" s="17">
        <v>28729833</v>
      </c>
      <c r="M45" s="17">
        <v>1287845</v>
      </c>
      <c r="N45" s="17">
        <v>1078685</v>
      </c>
    </row>
    <row r="46" spans="1:14" x14ac:dyDescent="0.35">
      <c r="A46">
        <v>6515</v>
      </c>
      <c r="B46" t="s">
        <v>39</v>
      </c>
      <c r="C46" s="13">
        <v>791</v>
      </c>
      <c r="D46" s="1">
        <v>4.0000000000000001E-3</v>
      </c>
      <c r="E46" s="1">
        <v>1.32E-2</v>
      </c>
      <c r="F46" s="1">
        <v>1.3999999999999999E-2</v>
      </c>
      <c r="G46" s="13">
        <v>75990.093999999997</v>
      </c>
      <c r="H46" s="13">
        <v>5189.8509999999997</v>
      </c>
      <c r="I46" s="13">
        <v>49167.79</v>
      </c>
      <c r="J46" s="13">
        <f t="shared" si="0"/>
        <v>130347.73499999999</v>
      </c>
      <c r="K46" s="13">
        <f t="shared" si="1"/>
        <v>164788.53982300882</v>
      </c>
      <c r="L46" s="13">
        <v>18997524</v>
      </c>
      <c r="M46" s="13">
        <v>393171</v>
      </c>
      <c r="N46" s="13">
        <v>3511985</v>
      </c>
    </row>
    <row r="47" spans="1:14" x14ac:dyDescent="0.35">
      <c r="A47" s="16">
        <v>6601</v>
      </c>
      <c r="B47" s="16" t="s">
        <v>40</v>
      </c>
      <c r="C47" s="17">
        <v>491</v>
      </c>
      <c r="D47" s="18">
        <v>4.1999999999999997E-3</v>
      </c>
      <c r="E47" s="18">
        <v>1.32E-2</v>
      </c>
      <c r="F47" s="18">
        <v>1.3999999999999999E-2</v>
      </c>
      <c r="G47" s="17">
        <v>55766.766000000003</v>
      </c>
      <c r="H47" s="17">
        <v>4004.9459999999999</v>
      </c>
      <c r="I47" s="17">
        <v>30318.003000000001</v>
      </c>
      <c r="J47" s="17">
        <f t="shared" si="0"/>
        <v>90089.714999999997</v>
      </c>
      <c r="K47" s="17">
        <f t="shared" si="1"/>
        <v>183482.10794297353</v>
      </c>
      <c r="L47" s="17">
        <v>13277802</v>
      </c>
      <c r="M47" s="17">
        <v>303405</v>
      </c>
      <c r="N47" s="17">
        <v>2165572</v>
      </c>
    </row>
    <row r="48" spans="1:14" x14ac:dyDescent="0.35">
      <c r="A48">
        <v>6602</v>
      </c>
      <c r="B48" t="s">
        <v>41</v>
      </c>
      <c r="C48" s="13">
        <v>396</v>
      </c>
      <c r="D48" s="1">
        <v>4.7999999999999996E-3</v>
      </c>
      <c r="E48" s="1">
        <v>1.32E-2</v>
      </c>
      <c r="F48" s="1">
        <v>1.4999999999999999E-2</v>
      </c>
      <c r="G48" s="13">
        <v>38809.438000000002</v>
      </c>
      <c r="H48" s="13">
        <v>4418.1189999999997</v>
      </c>
      <c r="I48" s="13">
        <v>12032.415000000001</v>
      </c>
      <c r="J48" s="13">
        <f t="shared" si="0"/>
        <v>55259.972000000002</v>
      </c>
      <c r="K48" s="13">
        <f t="shared" si="1"/>
        <v>139545.38383838386</v>
      </c>
      <c r="L48" s="13">
        <v>8085300</v>
      </c>
      <c r="M48" s="13">
        <v>334706</v>
      </c>
      <c r="N48" s="13">
        <v>802161</v>
      </c>
    </row>
    <row r="49" spans="1:14" x14ac:dyDescent="0.35">
      <c r="A49" s="16">
        <v>6611</v>
      </c>
      <c r="B49" s="16" t="s">
        <v>42</v>
      </c>
      <c r="C49" s="17">
        <v>52</v>
      </c>
      <c r="D49" s="18">
        <v>4.5000000000000005E-3</v>
      </c>
      <c r="E49" s="18">
        <v>1.32E-2</v>
      </c>
      <c r="F49" s="18">
        <v>1.4999999999999999E-2</v>
      </c>
      <c r="G49" s="17">
        <v>4949.241</v>
      </c>
      <c r="H49" s="17">
        <v>0</v>
      </c>
      <c r="I49" s="17">
        <v>494.11500000000001</v>
      </c>
      <c r="J49" s="17">
        <f t="shared" si="0"/>
        <v>5443.3559999999998</v>
      </c>
      <c r="K49" s="17">
        <f t="shared" si="1"/>
        <v>104679.92307692308</v>
      </c>
      <c r="L49" s="17">
        <v>1099825</v>
      </c>
      <c r="M49" s="17">
        <v>0</v>
      </c>
      <c r="N49" s="17">
        <v>32941</v>
      </c>
    </row>
    <row r="50" spans="1:14" x14ac:dyDescent="0.35">
      <c r="A50">
        <v>6613</v>
      </c>
      <c r="B50" t="s">
        <v>43</v>
      </c>
      <c r="C50" s="13">
        <v>1410</v>
      </c>
      <c r="D50" s="1">
        <v>6.2500000000000003E-3</v>
      </c>
      <c r="E50" s="1">
        <v>1.32E-2</v>
      </c>
      <c r="F50" s="1">
        <v>1.6500000000000001E-2</v>
      </c>
      <c r="G50" s="13">
        <v>206322.399</v>
      </c>
      <c r="H50" s="13">
        <v>22991.911</v>
      </c>
      <c r="I50" s="13">
        <v>234284.55100000001</v>
      </c>
      <c r="J50" s="13">
        <f t="shared" si="0"/>
        <v>463598.86100000003</v>
      </c>
      <c r="K50" s="13">
        <f t="shared" si="1"/>
        <v>328793.51843971631</v>
      </c>
      <c r="L50" s="13">
        <v>33011467</v>
      </c>
      <c r="M50" s="13">
        <v>1741812</v>
      </c>
      <c r="N50" s="13">
        <v>14199066</v>
      </c>
    </row>
    <row r="51" spans="1:14" x14ac:dyDescent="0.35">
      <c r="A51" s="16">
        <v>6710</v>
      </c>
      <c r="B51" s="16" t="s">
        <v>44</v>
      </c>
      <c r="C51" s="17">
        <v>540</v>
      </c>
      <c r="D51" s="18">
        <v>5.7499999999999999E-3</v>
      </c>
      <c r="E51" s="18">
        <v>1.32E-2</v>
      </c>
      <c r="F51" s="18">
        <v>1.6500000000000001E-2</v>
      </c>
      <c r="G51" s="17">
        <v>27981.487000000001</v>
      </c>
      <c r="H51" s="17">
        <v>10096.878000000001</v>
      </c>
      <c r="I51" s="17">
        <v>30059.274000000001</v>
      </c>
      <c r="J51" s="17">
        <f t="shared" si="0"/>
        <v>68137.63900000001</v>
      </c>
      <c r="K51" s="17">
        <f t="shared" si="1"/>
        <v>126180.81296296297</v>
      </c>
      <c r="L51" s="17">
        <v>4866345.5652173916</v>
      </c>
      <c r="M51" s="17">
        <v>764915</v>
      </c>
      <c r="N51" s="17">
        <v>1821774.1818181819</v>
      </c>
    </row>
    <row r="52" spans="1:14" x14ac:dyDescent="0.35">
      <c r="A52">
        <v>7300</v>
      </c>
      <c r="B52" t="s">
        <v>45</v>
      </c>
      <c r="C52" s="13">
        <v>5163</v>
      </c>
      <c r="D52" s="1">
        <v>4.2399999999999998E-3</v>
      </c>
      <c r="E52" s="1">
        <v>1.32E-2</v>
      </c>
      <c r="F52" s="1">
        <v>1.6500000000000001E-2</v>
      </c>
      <c r="G52" s="13">
        <v>306393.95600000001</v>
      </c>
      <c r="H52" s="13">
        <v>87725.22</v>
      </c>
      <c r="I52" s="13">
        <v>341944.57699999999</v>
      </c>
      <c r="J52" s="13">
        <f t="shared" si="0"/>
        <v>736063.75300000003</v>
      </c>
      <c r="K52" s="13">
        <f t="shared" si="1"/>
        <v>142565.12744528375</v>
      </c>
      <c r="L52" s="13">
        <v>72262717</v>
      </c>
      <c r="M52" s="13">
        <v>6645850</v>
      </c>
      <c r="N52" s="13">
        <v>20723910</v>
      </c>
    </row>
    <row r="53" spans="1:14" x14ac:dyDescent="0.35">
      <c r="A53" s="16">
        <v>7400</v>
      </c>
      <c r="B53" s="16" t="s">
        <v>46</v>
      </c>
      <c r="C53" s="17">
        <v>5177</v>
      </c>
      <c r="D53" s="18">
        <v>4.7499999999999999E-3</v>
      </c>
      <c r="E53" s="18">
        <v>1.32E-2</v>
      </c>
      <c r="F53" s="18">
        <v>1.6500000000000001E-2</v>
      </c>
      <c r="G53" s="17">
        <v>468236.61499999999</v>
      </c>
      <c r="H53" s="17">
        <v>85071.360000000001</v>
      </c>
      <c r="I53" s="17">
        <v>335929.24900000001</v>
      </c>
      <c r="J53" s="17">
        <f t="shared" si="0"/>
        <v>889237.22399999993</v>
      </c>
      <c r="K53" s="17">
        <f t="shared" si="1"/>
        <v>171766.89665829629</v>
      </c>
      <c r="L53" s="17">
        <v>98575894</v>
      </c>
      <c r="M53" s="17">
        <v>6444800</v>
      </c>
      <c r="N53" s="17">
        <v>20359345</v>
      </c>
    </row>
    <row r="54" spans="1:14" x14ac:dyDescent="0.35">
      <c r="A54">
        <v>7502</v>
      </c>
      <c r="B54" t="s">
        <v>47</v>
      </c>
      <c r="C54" s="13">
        <v>650</v>
      </c>
      <c r="D54" s="1">
        <v>6.2500000000000003E-3</v>
      </c>
      <c r="E54" s="1">
        <v>1.32E-2</v>
      </c>
      <c r="F54" s="1">
        <v>1.6500000000000001E-2</v>
      </c>
      <c r="G54" s="13">
        <v>54600.872000000003</v>
      </c>
      <c r="H54" s="13">
        <v>5523.9229999999998</v>
      </c>
      <c r="I54" s="13">
        <v>33109.076999999997</v>
      </c>
      <c r="J54" s="13">
        <f t="shared" si="0"/>
        <v>93233.872000000003</v>
      </c>
      <c r="K54" s="13">
        <f t="shared" si="1"/>
        <v>143436.72615384616</v>
      </c>
      <c r="L54" s="13">
        <v>8736111</v>
      </c>
      <c r="M54" s="13">
        <v>418479</v>
      </c>
      <c r="N54" s="13">
        <v>2006610</v>
      </c>
    </row>
    <row r="55" spans="1:14" x14ac:dyDescent="0.35">
      <c r="A55" s="16">
        <v>7505</v>
      </c>
      <c r="B55" s="16" t="s">
        <v>48</v>
      </c>
      <c r="C55" s="17">
        <v>95</v>
      </c>
      <c r="D55" s="18">
        <v>4.0000000000000001E-3</v>
      </c>
      <c r="E55" s="18">
        <v>1.32E-2</v>
      </c>
      <c r="F55" s="18">
        <v>1.6500000000000001E-2</v>
      </c>
      <c r="G55" s="17">
        <v>8246.9359999999997</v>
      </c>
      <c r="H55" s="17">
        <v>0</v>
      </c>
      <c r="I55" s="17">
        <v>175052.54500000001</v>
      </c>
      <c r="J55" s="17">
        <f t="shared" si="0"/>
        <v>183299.481</v>
      </c>
      <c r="K55" s="17">
        <f t="shared" si="1"/>
        <v>1929468.2210526317</v>
      </c>
      <c r="L55" s="17">
        <v>2061734</v>
      </c>
      <c r="M55" s="17">
        <v>0</v>
      </c>
      <c r="N55" s="17">
        <v>10609245</v>
      </c>
    </row>
    <row r="56" spans="1:14" x14ac:dyDescent="0.35">
      <c r="A56">
        <v>8000</v>
      </c>
      <c r="B56" t="s">
        <v>49</v>
      </c>
      <c r="C56" s="13">
        <v>4444</v>
      </c>
      <c r="D56" s="1">
        <v>2.5000000000000001E-3</v>
      </c>
      <c r="E56" s="1">
        <v>1.32E-2</v>
      </c>
      <c r="F56" s="1">
        <v>1.3500000000000002E-2</v>
      </c>
      <c r="G56" s="13">
        <v>212899.43100000001</v>
      </c>
      <c r="H56" s="13">
        <v>51227.088000000003</v>
      </c>
      <c r="I56" s="13">
        <v>250173.163</v>
      </c>
      <c r="J56" s="13">
        <f t="shared" si="0"/>
        <v>514299.68200000003</v>
      </c>
      <c r="K56" s="13">
        <f t="shared" si="1"/>
        <v>115729.00135013502</v>
      </c>
      <c r="L56" s="13">
        <v>85159767</v>
      </c>
      <c r="M56" s="13">
        <v>3880840</v>
      </c>
      <c r="N56" s="13">
        <v>18531344</v>
      </c>
    </row>
    <row r="57" spans="1:14" x14ac:dyDescent="0.35">
      <c r="A57" s="16">
        <v>8200</v>
      </c>
      <c r="B57" s="16" t="s">
        <v>50</v>
      </c>
      <c r="C57" s="17">
        <v>11565</v>
      </c>
      <c r="D57" s="18">
        <v>3.0000000000000001E-3</v>
      </c>
      <c r="E57" s="18">
        <v>1.32E-2</v>
      </c>
      <c r="F57" s="18">
        <v>1.6500000000000001E-2</v>
      </c>
      <c r="G57" s="17">
        <v>926701.98400000005</v>
      </c>
      <c r="H57" s="17">
        <v>207211.66</v>
      </c>
      <c r="I57" s="17">
        <v>764647.01599999995</v>
      </c>
      <c r="J57" s="17">
        <f t="shared" si="0"/>
        <v>1898560.6600000001</v>
      </c>
      <c r="K57" s="17">
        <f t="shared" si="1"/>
        <v>164164.34587116298</v>
      </c>
      <c r="L57" s="17">
        <v>308900662</v>
      </c>
      <c r="M57" s="17">
        <v>15697853</v>
      </c>
      <c r="N57" s="17">
        <v>46342242</v>
      </c>
    </row>
    <row r="58" spans="1:14" x14ac:dyDescent="0.35">
      <c r="A58">
        <v>8401</v>
      </c>
      <c r="B58" t="s">
        <v>51</v>
      </c>
      <c r="C58" s="13">
        <v>2487</v>
      </c>
      <c r="D58" s="1">
        <v>3.7000000000000002E-3</v>
      </c>
      <c r="E58" s="1">
        <v>1.32E-2</v>
      </c>
      <c r="F58" s="1">
        <v>1.6500000000000001E-2</v>
      </c>
      <c r="G58" s="13">
        <v>154231.579</v>
      </c>
      <c r="H58" s="13">
        <v>24778.366999999998</v>
      </c>
      <c r="I58" s="13">
        <v>157128.08499999999</v>
      </c>
      <c r="J58" s="13">
        <f t="shared" si="0"/>
        <v>336138.03099999996</v>
      </c>
      <c r="K58" s="13">
        <f t="shared" si="1"/>
        <v>135158.03417772416</v>
      </c>
      <c r="L58" s="13">
        <v>41684187</v>
      </c>
      <c r="M58" s="13">
        <v>1877149</v>
      </c>
      <c r="N58" s="13">
        <v>9522913</v>
      </c>
    </row>
    <row r="59" spans="1:14" x14ac:dyDescent="0.35">
      <c r="A59" s="16">
        <v>8508</v>
      </c>
      <c r="B59" s="16" t="s">
        <v>52</v>
      </c>
      <c r="C59" s="17">
        <v>881</v>
      </c>
      <c r="D59" s="18">
        <v>3.3E-3</v>
      </c>
      <c r="E59" s="18">
        <v>1.32E-2</v>
      </c>
      <c r="F59" s="18">
        <v>1.6500000000000001E-2</v>
      </c>
      <c r="G59" s="17">
        <v>48291.707000000002</v>
      </c>
      <c r="H59" s="17">
        <v>5619.24</v>
      </c>
      <c r="I59" s="17">
        <v>82042.936000000002</v>
      </c>
      <c r="J59" s="17">
        <f t="shared" si="0"/>
        <v>135953.883</v>
      </c>
      <c r="K59" s="17">
        <f t="shared" si="1"/>
        <v>154317.68785471056</v>
      </c>
      <c r="L59" s="17">
        <v>14633832</v>
      </c>
      <c r="M59" s="17">
        <v>425700</v>
      </c>
      <c r="N59" s="17">
        <v>4972299</v>
      </c>
    </row>
    <row r="60" spans="1:14" x14ac:dyDescent="0.35">
      <c r="A60">
        <v>8509</v>
      </c>
      <c r="B60" t="s">
        <v>53</v>
      </c>
      <c r="C60" s="13">
        <v>620</v>
      </c>
      <c r="D60" s="1">
        <v>5.5000000000000005E-3</v>
      </c>
      <c r="E60" s="1">
        <v>1.32E-2</v>
      </c>
      <c r="F60" s="1">
        <v>1.6500000000000001E-2</v>
      </c>
      <c r="G60" s="13">
        <v>61400.273000000001</v>
      </c>
      <c r="H60" s="13">
        <v>10513.351000000001</v>
      </c>
      <c r="I60" s="13">
        <v>78644.051000000007</v>
      </c>
      <c r="J60" s="13">
        <f t="shared" si="0"/>
        <v>150557.67499999999</v>
      </c>
      <c r="K60" s="13">
        <f t="shared" si="1"/>
        <v>242834.95967741933</v>
      </c>
      <c r="L60" s="13">
        <v>11163626</v>
      </c>
      <c r="M60" s="13">
        <v>796466</v>
      </c>
      <c r="N60" s="13">
        <v>4766305</v>
      </c>
    </row>
    <row r="61" spans="1:14" x14ac:dyDescent="0.35">
      <c r="A61" s="16">
        <v>8610</v>
      </c>
      <c r="B61" s="16" t="s">
        <v>54</v>
      </c>
      <c r="C61" s="17">
        <v>293</v>
      </c>
      <c r="D61" s="18">
        <v>1.5E-3</v>
      </c>
      <c r="E61" s="18">
        <v>1.32E-2</v>
      </c>
      <c r="F61" s="18">
        <v>1.6500000000000001E-2</v>
      </c>
      <c r="G61" s="17">
        <v>10045.800999999999</v>
      </c>
      <c r="H61" s="17">
        <v>0</v>
      </c>
      <c r="I61" s="17">
        <v>341857.05200000003</v>
      </c>
      <c r="J61" s="17">
        <f t="shared" si="0"/>
        <v>351902.853</v>
      </c>
      <c r="K61" s="17">
        <f t="shared" si="1"/>
        <v>1201033.6279863482</v>
      </c>
      <c r="L61" s="17">
        <v>6697145</v>
      </c>
      <c r="M61" s="17">
        <v>0</v>
      </c>
      <c r="N61" s="17">
        <v>20718609</v>
      </c>
    </row>
    <row r="62" spans="1:14" x14ac:dyDescent="0.35">
      <c r="A62">
        <v>8613</v>
      </c>
      <c r="B62" t="s">
        <v>55</v>
      </c>
      <c r="C62" s="13">
        <v>2007</v>
      </c>
      <c r="D62" s="1">
        <v>3.7499999999999999E-3</v>
      </c>
      <c r="E62" s="1">
        <v>1.32E-2</v>
      </c>
      <c r="F62" s="1">
        <v>1.4999999999999999E-2</v>
      </c>
      <c r="G62" s="13">
        <v>188758.38</v>
      </c>
      <c r="H62" s="13">
        <v>23130.398000000001</v>
      </c>
      <c r="I62" s="13">
        <v>147935.43700000001</v>
      </c>
      <c r="J62" s="13">
        <f t="shared" si="0"/>
        <v>359824.21499999997</v>
      </c>
      <c r="K62" s="13">
        <f t="shared" si="1"/>
        <v>179284.61136023916</v>
      </c>
      <c r="L62" s="13">
        <v>50335355</v>
      </c>
      <c r="M62" s="13">
        <v>1752303</v>
      </c>
      <c r="N62" s="13">
        <v>9862366</v>
      </c>
    </row>
    <row r="63" spans="1:14" x14ac:dyDescent="0.35">
      <c r="A63" s="16">
        <v>8614</v>
      </c>
      <c r="B63" s="16" t="s">
        <v>56</v>
      </c>
      <c r="C63" s="17">
        <v>1867</v>
      </c>
      <c r="D63" s="18">
        <v>3.0000000000000001E-3</v>
      </c>
      <c r="E63" s="18">
        <v>1.32E-2</v>
      </c>
      <c r="F63" s="18">
        <v>1.4999999999999999E-2</v>
      </c>
      <c r="G63" s="17">
        <v>177950.91</v>
      </c>
      <c r="H63" s="17">
        <v>29105.287</v>
      </c>
      <c r="I63" s="17">
        <v>138248.26500000001</v>
      </c>
      <c r="J63" s="17">
        <f t="shared" si="0"/>
        <v>345304.46200000006</v>
      </c>
      <c r="K63" s="17">
        <f t="shared" si="1"/>
        <v>184951.50615961439</v>
      </c>
      <c r="L63" s="17">
        <v>59316970</v>
      </c>
      <c r="M63" s="17">
        <v>2204946</v>
      </c>
      <c r="N63" s="17">
        <v>9216551</v>
      </c>
    </row>
    <row r="64" spans="1:14" x14ac:dyDescent="0.35">
      <c r="A64">
        <v>8710</v>
      </c>
      <c r="B64" t="s">
        <v>57</v>
      </c>
      <c r="C64" s="13">
        <v>865</v>
      </c>
      <c r="D64" s="1">
        <v>4.6999999999999993E-3</v>
      </c>
      <c r="E64" s="1">
        <v>1.32E-2</v>
      </c>
      <c r="F64" s="1">
        <v>1.32E-2</v>
      </c>
      <c r="G64" s="13">
        <v>154507.90400000001</v>
      </c>
      <c r="H64" s="13">
        <v>10676.53</v>
      </c>
      <c r="I64" s="13">
        <v>57006.000999999997</v>
      </c>
      <c r="J64" s="13">
        <f t="shared" si="0"/>
        <v>222190.435</v>
      </c>
      <c r="K64" s="13">
        <f t="shared" si="1"/>
        <v>256867.55491329479</v>
      </c>
      <c r="L64" s="13">
        <v>32874007</v>
      </c>
      <c r="M64" s="13">
        <v>808828</v>
      </c>
      <c r="N64" s="13">
        <v>4318637</v>
      </c>
    </row>
    <row r="65" spans="1:14" x14ac:dyDescent="0.35">
      <c r="A65" s="16">
        <v>8716</v>
      </c>
      <c r="B65" s="16" t="s">
        <v>58</v>
      </c>
      <c r="C65" s="17">
        <v>3265</v>
      </c>
      <c r="D65" s="18">
        <v>3.3E-3</v>
      </c>
      <c r="E65" s="18">
        <v>1.32E-2</v>
      </c>
      <c r="F65" s="18">
        <v>1.4800000000000001E-2</v>
      </c>
      <c r="G65" s="17">
        <v>295784.86</v>
      </c>
      <c r="H65" s="17">
        <v>82725.520999999993</v>
      </c>
      <c r="I65" s="17">
        <v>132751.399</v>
      </c>
      <c r="J65" s="17">
        <f t="shared" si="0"/>
        <v>511261.78</v>
      </c>
      <c r="K65" s="17">
        <f t="shared" si="1"/>
        <v>156588.60030627873</v>
      </c>
      <c r="L65" s="17">
        <v>89631774</v>
      </c>
      <c r="M65" s="17">
        <v>6267085</v>
      </c>
      <c r="N65" s="17">
        <v>8969691</v>
      </c>
    </row>
    <row r="66" spans="1:14" x14ac:dyDescent="0.35">
      <c r="A66">
        <v>8717</v>
      </c>
      <c r="B66" t="s">
        <v>59</v>
      </c>
      <c r="C66" s="13">
        <v>2631</v>
      </c>
      <c r="D66" s="1">
        <v>2.3E-3</v>
      </c>
      <c r="E66" s="1">
        <v>1.32E-2</v>
      </c>
      <c r="F66" s="1">
        <v>1.6500000000000001E-2</v>
      </c>
      <c r="G66" s="13">
        <v>149948.24799999999</v>
      </c>
      <c r="H66" s="13">
        <v>37779.39</v>
      </c>
      <c r="I66" s="13">
        <v>483340.11300000001</v>
      </c>
      <c r="J66" s="13">
        <f t="shared" si="0"/>
        <v>671067.75099999993</v>
      </c>
      <c r="K66" s="13">
        <f t="shared" si="1"/>
        <v>255061.85898897756</v>
      </c>
      <c r="L66" s="13">
        <v>65194859</v>
      </c>
      <c r="M66" s="13">
        <v>2862075</v>
      </c>
      <c r="N66" s="13">
        <v>29293339</v>
      </c>
    </row>
    <row r="67" spans="1:14" x14ac:dyDescent="0.35">
      <c r="A67" s="16">
        <v>8719</v>
      </c>
      <c r="B67" s="16" t="s">
        <v>60</v>
      </c>
      <c r="C67" s="17">
        <v>539</v>
      </c>
      <c r="D67" s="18">
        <v>4.5000000000000005E-3</v>
      </c>
      <c r="E67" s="18">
        <v>1.32E-2</v>
      </c>
      <c r="F67" s="18">
        <v>1.6500000000000001E-2</v>
      </c>
      <c r="G67" s="17">
        <v>599014.73600000003</v>
      </c>
      <c r="H67" s="17">
        <v>12875.584000000001</v>
      </c>
      <c r="I67" s="17">
        <v>312292.71100000001</v>
      </c>
      <c r="J67" s="17">
        <f t="shared" si="0"/>
        <v>924183.03100000008</v>
      </c>
      <c r="K67" s="17">
        <f t="shared" si="1"/>
        <v>1714625.2894248608</v>
      </c>
      <c r="L67" s="17">
        <v>133114341</v>
      </c>
      <c r="M67" s="17">
        <v>975423</v>
      </c>
      <c r="N67" s="17">
        <v>18926831</v>
      </c>
    </row>
    <row r="68" spans="1:14" x14ac:dyDescent="0.35">
      <c r="A68">
        <v>8720</v>
      </c>
      <c r="B68" t="s">
        <v>61</v>
      </c>
      <c r="C68" s="13">
        <v>591</v>
      </c>
      <c r="D68" s="1">
        <v>4.3E-3</v>
      </c>
      <c r="E68" s="1">
        <v>1.32E-2</v>
      </c>
      <c r="F68" s="1">
        <v>1.6500000000000001E-2</v>
      </c>
      <c r="G68" s="13">
        <v>94212.062000000005</v>
      </c>
      <c r="H68" s="13">
        <v>7929.3190000000004</v>
      </c>
      <c r="I68" s="13">
        <v>317111.31199999998</v>
      </c>
      <c r="J68" s="13">
        <f t="shared" si="0"/>
        <v>419252.69299999997</v>
      </c>
      <c r="K68" s="13">
        <f t="shared" si="1"/>
        <v>709395.41962774959</v>
      </c>
      <c r="L68" s="13">
        <v>21909765</v>
      </c>
      <c r="M68" s="13">
        <v>600706</v>
      </c>
      <c r="N68" s="13">
        <v>19218868</v>
      </c>
    </row>
    <row r="69" spans="1:14" x14ac:dyDescent="0.35">
      <c r="A69" s="16">
        <v>8721</v>
      </c>
      <c r="B69" s="16" t="s">
        <v>62</v>
      </c>
      <c r="C69" s="17">
        <v>1322</v>
      </c>
      <c r="D69" s="18">
        <v>4.5000000000000005E-3</v>
      </c>
      <c r="E69" s="18">
        <v>1.32E-2</v>
      </c>
      <c r="F69" s="18">
        <v>1.4999999999999999E-2</v>
      </c>
      <c r="G69" s="17">
        <v>423373.54599999997</v>
      </c>
      <c r="H69" s="17">
        <v>29541.878000000001</v>
      </c>
      <c r="I69" s="17">
        <v>132615.93</v>
      </c>
      <c r="J69" s="17">
        <f t="shared" si="0"/>
        <v>585531.35400000005</v>
      </c>
      <c r="K69" s="17">
        <f t="shared" si="1"/>
        <v>442913.27836611198</v>
      </c>
      <c r="L69" s="17">
        <v>94082943</v>
      </c>
      <c r="M69" s="17">
        <v>2238021</v>
      </c>
      <c r="N69" s="17">
        <v>8841062</v>
      </c>
    </row>
    <row r="70" spans="1:14" x14ac:dyDescent="0.35">
      <c r="A70">
        <v>8722</v>
      </c>
      <c r="B70" t="s">
        <v>63</v>
      </c>
      <c r="C70" s="13">
        <v>699</v>
      </c>
      <c r="D70" s="1">
        <v>4.6999999999999993E-3</v>
      </c>
      <c r="E70" s="1">
        <v>1.32E-2</v>
      </c>
      <c r="F70" s="1">
        <v>1.6E-2</v>
      </c>
      <c r="G70" s="13">
        <v>97303.328999999998</v>
      </c>
      <c r="H70" s="13">
        <v>4891.326</v>
      </c>
      <c r="I70" s="13">
        <v>28419.935000000001</v>
      </c>
      <c r="J70" s="13">
        <f t="shared" si="0"/>
        <v>130614.59</v>
      </c>
      <c r="K70" s="13">
        <f t="shared" si="1"/>
        <v>186859.21316165951</v>
      </c>
      <c r="L70" s="13">
        <v>20702811</v>
      </c>
      <c r="M70" s="13">
        <v>370555</v>
      </c>
      <c r="N70" s="13">
        <v>1776246</v>
      </c>
    </row>
    <row r="71" spans="1:14" x14ac:dyDescent="0.35">
      <c r="J71" s="13"/>
      <c r="K71" s="13"/>
    </row>
    <row r="72" spans="1:14" x14ac:dyDescent="0.35">
      <c r="C72" s="14">
        <f>SUM(C7:C70)</f>
        <v>383726</v>
      </c>
      <c r="D72" s="15">
        <f>G72/L72</f>
        <v>2.2773892508929981E-3</v>
      </c>
      <c r="E72" s="15">
        <f t="shared" ref="E72:F72" si="2">H72/M72</f>
        <v>1.3199924073397184E-2</v>
      </c>
      <c r="F72" s="15">
        <f t="shared" si="2"/>
        <v>1.5457881367301763E-2</v>
      </c>
      <c r="G72" s="14">
        <f t="shared" ref="G72:N72" si="3">SUM(G7:G70)</f>
        <v>26014397.05100001</v>
      </c>
      <c r="H72" s="14">
        <f t="shared" si="3"/>
        <v>7649796.481999998</v>
      </c>
      <c r="I72" s="14">
        <f t="shared" si="3"/>
        <v>36596823.091000006</v>
      </c>
      <c r="J72" s="14">
        <f t="shared" ref="J72" si="4">G72+H72+I72</f>
        <v>70261016.624000013</v>
      </c>
      <c r="K72" s="14">
        <f t="shared" ref="K72" si="5">(J72/C72)*1000</f>
        <v>183102.04839911815</v>
      </c>
      <c r="L72" s="14">
        <f t="shared" si="3"/>
        <v>11422903239.224203</v>
      </c>
      <c r="M72" s="14">
        <f t="shared" si="3"/>
        <v>579533370</v>
      </c>
      <c r="N72" s="14">
        <f t="shared" si="3"/>
        <v>2367518692.9829655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Jóhannes Á. Jóhannesson</dc:creator>
  <cp:lastModifiedBy>Jóhannes Á. Jóhannesson</cp:lastModifiedBy>
  <cp:lastPrinted>2024-06-07T08:44:56Z</cp:lastPrinted>
  <dcterms:created xsi:type="dcterms:W3CDTF">2024-06-06T10:26:08Z</dcterms:created>
  <dcterms:modified xsi:type="dcterms:W3CDTF">2024-06-10T09:13:20Z</dcterms:modified>
</cp:coreProperties>
</file>