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3/"/>
    </mc:Choice>
  </mc:AlternateContent>
  <xr:revisionPtr revIDLastSave="74" documentId="8_{7CC9B910-9C29-4E56-93DB-16AA9DEF8738}" xr6:coauthVersionLast="47" xr6:coauthVersionMax="47" xr10:uidLastSave="{416437B1-C131-4993-BBB4-A9AD4888768C}"/>
  <bookViews>
    <workbookView xWindow="-46188" yWindow="-108" windowWidth="23256" windowHeight="13176" xr2:uid="{558A37ED-2BFF-4813-9728-460DE7F9A55E}"/>
  </bookViews>
  <sheets>
    <sheet name="Sheet1" sheetId="1" r:id="rId1"/>
  </sheets>
  <definedNames>
    <definedName name="_xlnm.Print_Area" localSheetId="0">Sheet1!$A$1:$N$72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D72" i="1" s="1"/>
  <c r="H72" i="1"/>
  <c r="I72" i="1"/>
  <c r="L72" i="1"/>
  <c r="M72" i="1"/>
  <c r="N72" i="1"/>
  <c r="C72" i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" i="1"/>
  <c r="K7" i="1" s="1"/>
  <c r="F72" i="1" l="1"/>
  <c r="E72" i="1"/>
  <c r="J72" i="1"/>
  <c r="K72" i="1" s="1"/>
</calcChain>
</file>

<file path=xl/sharedStrings.xml><?xml version="1.0" encoding="utf-8"?>
<sst xmlns="http://schemas.openxmlformats.org/spreadsheetml/2006/main" count="98" uniqueCount="81">
  <si>
    <t>Samtals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</si>
  <si>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</si>
  <si>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</si>
  <si>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</si>
  <si>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</si>
  <si>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</si>
  <si>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</si>
  <si>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</si>
  <si>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</si>
  <si>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</si>
  <si>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</si>
  <si>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</si>
  <si>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</si>
  <si>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</si>
  <si>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</si>
  <si>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</si>
  <si>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</si>
  <si>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</si>
  <si>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</si>
  <si>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Stykkishólmur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</si>
  <si>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</si>
  <si>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</si>
  <si>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</si>
  <si>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</si>
  <si>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</si>
  <si>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</si>
  <si>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</si>
  <si>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</si>
  <si>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</si>
  <si>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</si>
  <si>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</si>
  <si>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</si>
  <si>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</si>
  <si>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</si>
  <si>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</si>
  <si>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</si>
  <si>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</si>
  <si>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</si>
  <si>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</si>
  <si>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</si>
  <si>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</si>
  <si>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</si>
  <si>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</si>
  <si>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</si>
  <si>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</si>
  <si>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</si>
  <si>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</si>
  <si>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</si>
  <si>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</si>
  <si>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</si>
  <si>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</si>
  <si>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</si>
  <si>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</si>
  <si>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</si>
  <si>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</si>
  <si>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</si>
  <si>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</si>
  <si>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</si>
  <si>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</si>
  <si>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</si>
  <si>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</si>
  <si>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</si>
  <si>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</si>
  <si>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</si>
  <si>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</si>
  <si>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í þús. kr.</t>
  </si>
  <si>
    <t>Álagn.</t>
  </si>
  <si>
    <t>Álagning</t>
  </si>
  <si>
    <t>Álagningar-</t>
  </si>
  <si>
    <t>prós.</t>
  </si>
  <si>
    <t>kr.</t>
  </si>
  <si>
    <t>stofn</t>
  </si>
  <si>
    <t>Svnr.</t>
  </si>
  <si>
    <t>Heiti sveitarfélags</t>
  </si>
  <si>
    <t>íbúafj.</t>
  </si>
  <si>
    <t>A-fl.</t>
  </si>
  <si>
    <t>B-fl.</t>
  </si>
  <si>
    <t>C-fl.</t>
  </si>
  <si>
    <t>álagning</t>
  </si>
  <si>
    <t>á íbúa</t>
  </si>
  <si>
    <t>Tafla 13. Álagður fasteignaskattur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</si>
</sst>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0"/>
      <name val="Optima"/>
    </font>
    <font>
      <sz val="10"/>
      <color theme="1"/>
      <name val="Optima"/>
    </font>
    <font>
      <i/>
      <sz val="10"/>
      <name val="Optima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2" fillId="0" borderId="0" xfId="0" applyNumberFormat="1" applyFont="1"/>
    <xf numFmtId="164" fontId="2" fillId="0" borderId="0" xfId="1" applyNumberFormat="1" applyFont="1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01788-712E-4D39-9376-BF5615E46220}">
  <dimension ref="A1:N72"/>
  <sheetViews>
    <sheetView tabSelected="1" workbookViewId="0">
      <selection activeCell="B1" sqref="B1"/>
    </sheetView>
  </sheetViews>
  <sheetFormatPr defaultRowHeight="14.5"/>
  <cols>
    <col min="1" max="1" width="5.7265625" customWidth="1"/>
    <col min="2" max="2" width="24.7265625" customWidth="1"/>
    <col min="3" max="3" width="0" hidden="1" customWidth="1"/>
    <col min="4" max="4" width="8.7265625" customWidth="1"/>
    <col min="5" max="6" width="8.26953125" customWidth="1"/>
    <col min="7" max="7" width="11.1796875" customWidth="1"/>
    <col min="8" max="8" width="10" customWidth="1"/>
    <col min="9" max="9" width="10.81640625" customWidth="1"/>
    <col min="10" max="10" width="11" customWidth="1"/>
    <col min="11" max="11" width="10.26953125" customWidth="1"/>
    <col min="12" max="12" width="13.7265625" customWidth="1"/>
    <col min="13" max="13" width="12" customWidth="1"/>
    <col min="14" max="14" width="13.54296875" customWidth="1"/>
  </cols>
  <sheetData>
    <row r="1" spans="1:14" ht="15.5">
      <c r="A1" s="3" t="s">
        <v>80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A2" s="7"/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9"/>
      <c r="B3" s="10" t="s">
        <v>65</v>
      </c>
      <c r="C3" s="4"/>
      <c r="D3" s="11" t="s">
        <v>66</v>
      </c>
      <c r="E3" s="11" t="s">
        <v>66</v>
      </c>
      <c r="F3" s="11" t="s">
        <v>66</v>
      </c>
      <c r="G3" s="11"/>
      <c r="H3" s="11"/>
      <c r="I3" s="11"/>
      <c r="J3" s="11"/>
      <c r="K3" s="11" t="s">
        <v>67</v>
      </c>
      <c r="L3" s="11" t="s">
        <v>68</v>
      </c>
      <c r="M3" s="11" t="s">
        <v>68</v>
      </c>
      <c r="N3" s="11" t="s">
        <v>68</v>
      </c>
    </row>
    <row r="4" spans="1:14">
      <c r="A4" s="9"/>
      <c r="B4" s="4"/>
      <c r="C4" s="4"/>
      <c r="D4" s="12" t="s">
        <v>69</v>
      </c>
      <c r="E4" s="12" t="s">
        <v>69</v>
      </c>
      <c r="F4" s="12" t="s">
        <v>69</v>
      </c>
      <c r="G4" s="12" t="s">
        <v>67</v>
      </c>
      <c r="H4" s="12" t="s">
        <v>67</v>
      </c>
      <c r="I4" s="12" t="s">
        <v>67</v>
      </c>
      <c r="J4" s="12" t="s">
        <v>0</v>
      </c>
      <c r="K4" s="12" t="s">
        <v>70</v>
      </c>
      <c r="L4" s="12" t="s">
        <v>71</v>
      </c>
      <c r="M4" s="12" t="s">
        <v>71</v>
      </c>
      <c r="N4" s="12" t="s">
        <v>71</v>
      </c>
    </row>
    <row r="5" spans="1:14">
      <c r="A5" s="9" t="s">
        <v>72</v>
      </c>
      <c r="B5" s="4" t="s">
        <v>73</v>
      </c>
      <c r="C5" s="4" t="s">
        <v>74</v>
      </c>
      <c r="D5" s="13" t="s">
        <v>75</v>
      </c>
      <c r="E5" s="13" t="s">
        <v>76</v>
      </c>
      <c r="F5" s="13" t="s">
        <v>77</v>
      </c>
      <c r="G5" s="13" t="s">
        <v>75</v>
      </c>
      <c r="H5" s="13" t="s">
        <v>76</v>
      </c>
      <c r="I5" s="13" t="s">
        <v>77</v>
      </c>
      <c r="J5" s="13" t="s">
        <v>78</v>
      </c>
      <c r="K5" s="13" t="s">
        <v>79</v>
      </c>
      <c r="L5" s="13" t="s">
        <v>75</v>
      </c>
      <c r="M5" s="13" t="s">
        <v>76</v>
      </c>
      <c r="N5" s="13" t="s">
        <v>77</v>
      </c>
    </row>
    <row r="6" spans="1:14">
      <c r="G6" s="1"/>
    </row>
    <row r="7" spans="1:14">
      <c r="A7" s="16">
        <v>0</v>
      </c>
      <c r="B7" s="16" t="s">
        <v>1</v>
      </c>
      <c r="C7" s="17">
        <v>139875</v>
      </c>
      <c r="D7" s="18">
        <v>1.8E-3</v>
      </c>
      <c r="E7" s="18">
        <v>1.32E-2</v>
      </c>
      <c r="F7" s="18">
        <v>1.6E-2</v>
      </c>
      <c r="G7" s="17">
        <v>6877216.5209999997</v>
      </c>
      <c r="H7" s="17">
        <v>3549665.61</v>
      </c>
      <c r="I7" s="17">
        <v>16910392.469000001</v>
      </c>
      <c r="J7" s="17">
        <f>G7+H7+I7</f>
        <v>27337274.600000001</v>
      </c>
      <c r="K7" s="17">
        <f>(J7/C7)*1000</f>
        <v>195440.74781054514</v>
      </c>
      <c r="L7" s="17">
        <v>3820675884</v>
      </c>
      <c r="M7" s="17">
        <v>268914061</v>
      </c>
      <c r="N7" s="17">
        <v>1056899538</v>
      </c>
    </row>
    <row r="8" spans="1:14">
      <c r="A8">
        <v>1000</v>
      </c>
      <c r="B8" t="s">
        <v>2</v>
      </c>
      <c r="C8" s="1">
        <v>39810</v>
      </c>
      <c r="D8" s="2">
        <v>1.7000000000000001E-3</v>
      </c>
      <c r="E8" s="2">
        <v>1.32E-2</v>
      </c>
      <c r="F8" s="2">
        <v>1.4200000000000001E-2</v>
      </c>
      <c r="G8" s="1">
        <v>2043440.3060000001</v>
      </c>
      <c r="H8" s="1">
        <v>540150.125</v>
      </c>
      <c r="I8" s="1">
        <v>2725995.1060000001</v>
      </c>
      <c r="J8" s="1">
        <f t="shared" ref="J8:J70" si="0">G8+H8+I8</f>
        <v>5309585.5370000005</v>
      </c>
      <c r="K8" s="1">
        <f t="shared" ref="K8:K70" si="1">(J8/C8)*1000</f>
        <v>133373.16093946245</v>
      </c>
      <c r="L8" s="1">
        <v>1202023704</v>
      </c>
      <c r="M8" s="1">
        <v>40920464</v>
      </c>
      <c r="N8" s="1">
        <v>196334246</v>
      </c>
    </row>
    <row r="9" spans="1:14">
      <c r="A9" s="16">
        <v>1100</v>
      </c>
      <c r="B9" s="16" t="s">
        <v>3</v>
      </c>
      <c r="C9" s="17">
        <v>4674</v>
      </c>
      <c r="D9" s="18">
        <v>1.66E-3</v>
      </c>
      <c r="E9" s="18">
        <v>1.32E-2</v>
      </c>
      <c r="F9" s="18">
        <v>1.154E-2</v>
      </c>
      <c r="G9" s="17">
        <v>269127.66399999999</v>
      </c>
      <c r="H9" s="17">
        <v>74314.745999999999</v>
      </c>
      <c r="I9" s="17">
        <v>68256.157000000007</v>
      </c>
      <c r="J9" s="17">
        <f t="shared" si="0"/>
        <v>411698.56699999998</v>
      </c>
      <c r="K9" s="17">
        <f t="shared" si="1"/>
        <v>88082.705819426614</v>
      </c>
      <c r="L9" s="17">
        <v>162125097</v>
      </c>
      <c r="M9" s="17">
        <v>5629905</v>
      </c>
      <c r="N9" s="17">
        <v>5914745</v>
      </c>
    </row>
    <row r="10" spans="1:14">
      <c r="A10">
        <v>1300</v>
      </c>
      <c r="B10" t="s">
        <v>4</v>
      </c>
      <c r="C10" s="1">
        <v>18891</v>
      </c>
      <c r="D10" s="2">
        <v>1.66E-3</v>
      </c>
      <c r="E10" s="2">
        <v>1.32E-2</v>
      </c>
      <c r="F10" s="2">
        <v>1.52E-2</v>
      </c>
      <c r="G10" s="1">
        <v>1131995.754</v>
      </c>
      <c r="H10" s="1">
        <v>261915.32399999999</v>
      </c>
      <c r="I10" s="1">
        <v>992737.26800000004</v>
      </c>
      <c r="J10" s="1">
        <f t="shared" si="0"/>
        <v>2386648.3459999999</v>
      </c>
      <c r="K10" s="1">
        <f t="shared" si="1"/>
        <v>126337.85114604839</v>
      </c>
      <c r="L10" s="1">
        <v>681925150</v>
      </c>
      <c r="M10" s="1">
        <v>19842070</v>
      </c>
      <c r="N10" s="1">
        <v>66377700</v>
      </c>
    </row>
    <row r="11" spans="1:14">
      <c r="A11" s="16">
        <v>1400</v>
      </c>
      <c r="B11" s="16" t="s">
        <v>5</v>
      </c>
      <c r="C11" s="17">
        <v>30568</v>
      </c>
      <c r="D11" s="18">
        <v>2.4599999999999999E-3</v>
      </c>
      <c r="E11" s="18">
        <v>1.32E-2</v>
      </c>
      <c r="F11" s="18">
        <v>1.3999999999999999E-2</v>
      </c>
      <c r="G11" s="17">
        <v>1942615.7239999999</v>
      </c>
      <c r="H11" s="17">
        <v>531064.77599999995</v>
      </c>
      <c r="I11" s="17">
        <v>2441485.8160000001</v>
      </c>
      <c r="J11" s="17">
        <f t="shared" si="0"/>
        <v>4915166.3159999996</v>
      </c>
      <c r="K11" s="17">
        <f t="shared" si="1"/>
        <v>160794.50130855796</v>
      </c>
      <c r="L11" s="17">
        <v>789530425</v>
      </c>
      <c r="M11" s="17">
        <v>40232180</v>
      </c>
      <c r="N11" s="17">
        <v>174391844</v>
      </c>
    </row>
    <row r="12" spans="1:14">
      <c r="A12">
        <v>1604</v>
      </c>
      <c r="B12" t="s">
        <v>6</v>
      </c>
      <c r="C12" s="1">
        <v>13430</v>
      </c>
      <c r="D12" s="2">
        <v>1.9500000000000001E-3</v>
      </c>
      <c r="E12" s="2">
        <v>1.32E-2</v>
      </c>
      <c r="F12" s="2">
        <v>1.52E-2</v>
      </c>
      <c r="G12" s="1">
        <v>758302.65500000003</v>
      </c>
      <c r="H12" s="1">
        <v>260698.495</v>
      </c>
      <c r="I12" s="1">
        <v>564216.49199999997</v>
      </c>
      <c r="J12" s="1">
        <f t="shared" si="0"/>
        <v>1583217.642</v>
      </c>
      <c r="K12" s="1">
        <f t="shared" si="1"/>
        <v>117886.64497393894</v>
      </c>
      <c r="L12" s="1">
        <v>388872437</v>
      </c>
      <c r="M12" s="1">
        <v>19749886</v>
      </c>
      <c r="N12" s="1">
        <v>37119506</v>
      </c>
    </row>
    <row r="13" spans="1:14">
      <c r="A13" s="16">
        <v>1606</v>
      </c>
      <c r="B13" s="16" t="s">
        <v>7</v>
      </c>
      <c r="C13" s="17">
        <v>285</v>
      </c>
      <c r="D13" s="18">
        <v>3.3E-3</v>
      </c>
      <c r="E13" s="18">
        <v>1.32E-2</v>
      </c>
      <c r="F13" s="18">
        <v>3.4999999999999996E-3</v>
      </c>
      <c r="G13" s="17">
        <v>75162.017999999996</v>
      </c>
      <c r="H13" s="17">
        <v>417.38400000000001</v>
      </c>
      <c r="I13" s="17">
        <v>484.24799999999999</v>
      </c>
      <c r="J13" s="17">
        <f t="shared" si="0"/>
        <v>76063.650000000009</v>
      </c>
      <c r="K13" s="17">
        <f t="shared" si="1"/>
        <v>266890.00000000006</v>
      </c>
      <c r="L13" s="17">
        <v>22776349</v>
      </c>
      <c r="M13" s="17">
        <v>31620</v>
      </c>
      <c r="N13" s="17">
        <v>138356</v>
      </c>
    </row>
    <row r="14" spans="1:14">
      <c r="A14">
        <v>2000</v>
      </c>
      <c r="B14" t="s">
        <v>8</v>
      </c>
      <c r="C14" s="1">
        <v>22059</v>
      </c>
      <c r="D14" s="2">
        <v>2.5000000000000001E-3</v>
      </c>
      <c r="E14" s="2">
        <v>1.32E-2</v>
      </c>
      <c r="F14" s="2">
        <v>1.4500000000000001E-2</v>
      </c>
      <c r="G14" s="1">
        <v>927056.402</v>
      </c>
      <c r="H14" s="1">
        <v>160646.24400000001</v>
      </c>
      <c r="I14" s="1">
        <v>1079489.591</v>
      </c>
      <c r="J14" s="1">
        <f t="shared" si="0"/>
        <v>2167192.2369999997</v>
      </c>
      <c r="K14" s="1">
        <f t="shared" si="1"/>
        <v>98245.262115236401</v>
      </c>
      <c r="L14" s="1">
        <v>370822550</v>
      </c>
      <c r="M14" s="1">
        <v>12170170</v>
      </c>
      <c r="N14" s="1">
        <v>74568632</v>
      </c>
    </row>
    <row r="15" spans="1:14">
      <c r="A15" s="16">
        <v>2300</v>
      </c>
      <c r="B15" s="16" t="s">
        <v>9</v>
      </c>
      <c r="C15" s="17">
        <v>3669</v>
      </c>
      <c r="D15" s="18">
        <v>3.0000000000000001E-3</v>
      </c>
      <c r="E15" s="18">
        <v>1.32E-2</v>
      </c>
      <c r="F15" s="18">
        <v>1.4500000000000001E-2</v>
      </c>
      <c r="G15" s="17">
        <v>180712.18299999999</v>
      </c>
      <c r="H15" s="17">
        <v>37558.553999999996</v>
      </c>
      <c r="I15" s="17">
        <v>394286.03200000001</v>
      </c>
      <c r="J15" s="17">
        <f t="shared" si="0"/>
        <v>612556.76899999997</v>
      </c>
      <c r="K15" s="17">
        <f t="shared" si="1"/>
        <v>166954.6931043881</v>
      </c>
      <c r="L15" s="17">
        <v>60237394</v>
      </c>
      <c r="M15" s="17">
        <v>2845345</v>
      </c>
      <c r="N15" s="17">
        <v>27460450</v>
      </c>
    </row>
    <row r="16" spans="1:14">
      <c r="A16">
        <v>2506</v>
      </c>
      <c r="B16" t="s">
        <v>10</v>
      </c>
      <c r="C16" s="1">
        <v>1396</v>
      </c>
      <c r="D16" s="2">
        <v>4.3E-3</v>
      </c>
      <c r="E16" s="2">
        <v>1.32E-2</v>
      </c>
      <c r="F16" s="2">
        <v>1.6500000000000001E-2</v>
      </c>
      <c r="G16" s="1">
        <v>126949.94</v>
      </c>
      <c r="H16" s="1">
        <v>9852.0049999999992</v>
      </c>
      <c r="I16" s="1">
        <v>45796.574000000001</v>
      </c>
      <c r="J16" s="1">
        <f t="shared" si="0"/>
        <v>182598.519</v>
      </c>
      <c r="K16" s="1">
        <f t="shared" si="1"/>
        <v>130801.23137535815</v>
      </c>
      <c r="L16" s="1">
        <v>29523236</v>
      </c>
      <c r="M16" s="1">
        <v>746364</v>
      </c>
      <c r="N16" s="1">
        <v>2775548</v>
      </c>
    </row>
    <row r="17" spans="1:14">
      <c r="A17" s="16">
        <v>2510</v>
      </c>
      <c r="B17" s="16" t="s">
        <v>11</v>
      </c>
      <c r="C17" s="17">
        <v>3925</v>
      </c>
      <c r="D17" s="18">
        <v>2.8000000000000004E-3</v>
      </c>
      <c r="E17" s="18">
        <v>1.32E-2</v>
      </c>
      <c r="F17" s="18">
        <v>1.6500000000000001E-2</v>
      </c>
      <c r="G17" s="17">
        <v>155343.614</v>
      </c>
      <c r="H17" s="17">
        <v>28028.418000000001</v>
      </c>
      <c r="I17" s="17">
        <v>870876.77</v>
      </c>
      <c r="J17" s="17">
        <f t="shared" si="0"/>
        <v>1054248.8020000001</v>
      </c>
      <c r="K17" s="17">
        <f t="shared" si="1"/>
        <v>268598.42089171981</v>
      </c>
      <c r="L17" s="17">
        <v>55479863</v>
      </c>
      <c r="M17" s="17">
        <v>2123365</v>
      </c>
      <c r="N17" s="17">
        <v>52780410</v>
      </c>
    </row>
    <row r="18" spans="1:14">
      <c r="A18">
        <v>3000</v>
      </c>
      <c r="B18" t="s">
        <v>12</v>
      </c>
      <c r="C18" s="1">
        <v>7997</v>
      </c>
      <c r="D18" s="2">
        <v>2.3059999999999999E-3</v>
      </c>
      <c r="E18" s="2">
        <v>1.32E-2</v>
      </c>
      <c r="F18" s="2">
        <v>1.3717999999999999E-2</v>
      </c>
      <c r="G18" s="1">
        <v>375693.07500000001</v>
      </c>
      <c r="H18" s="1">
        <v>115101.36</v>
      </c>
      <c r="I18" s="1">
        <v>287221.429</v>
      </c>
      <c r="J18" s="1">
        <f t="shared" si="0"/>
        <v>778015.86400000006</v>
      </c>
      <c r="K18" s="1">
        <f t="shared" si="1"/>
        <v>97288.466174815563</v>
      </c>
      <c r="L18" s="1">
        <v>162919736</v>
      </c>
      <c r="M18" s="1">
        <v>8719800</v>
      </c>
      <c r="N18" s="1">
        <v>20937558</v>
      </c>
    </row>
    <row r="19" spans="1:14">
      <c r="A19" s="16">
        <v>3506</v>
      </c>
      <c r="B19" s="16" t="s">
        <v>13</v>
      </c>
      <c r="C19" s="17">
        <v>75</v>
      </c>
      <c r="D19" s="18">
        <v>4.5000000000000005E-3</v>
      </c>
      <c r="E19" s="18">
        <v>1.32E-2</v>
      </c>
      <c r="F19" s="18">
        <v>1.2800000000000001E-2</v>
      </c>
      <c r="G19" s="17">
        <v>82777.758000000002</v>
      </c>
      <c r="H19" s="17">
        <v>0</v>
      </c>
      <c r="I19" s="17">
        <v>2664.07</v>
      </c>
      <c r="J19" s="17">
        <f t="shared" si="0"/>
        <v>85441.828000000009</v>
      </c>
      <c r="K19" s="17">
        <f t="shared" si="1"/>
        <v>1139224.3733333335</v>
      </c>
      <c r="L19" s="17">
        <v>18395043</v>
      </c>
      <c r="M19" s="17">
        <v>0</v>
      </c>
      <c r="N19" s="17">
        <v>208131</v>
      </c>
    </row>
    <row r="20" spans="1:14">
      <c r="A20">
        <v>3511</v>
      </c>
      <c r="B20" t="s">
        <v>14</v>
      </c>
      <c r="C20" s="1">
        <v>765</v>
      </c>
      <c r="D20" s="2">
        <v>3.5999999999999999E-3</v>
      </c>
      <c r="E20" s="2">
        <v>1.32E-2</v>
      </c>
      <c r="F20" s="2">
        <v>1.6500000000000001E-2</v>
      </c>
      <c r="G20" s="1">
        <v>96316.285000000003</v>
      </c>
      <c r="H20" s="1">
        <v>7144.7640000000001</v>
      </c>
      <c r="I20" s="1">
        <v>616658.39800000004</v>
      </c>
      <c r="J20" s="1">
        <f t="shared" si="0"/>
        <v>720119.44700000004</v>
      </c>
      <c r="K20" s="1">
        <f t="shared" si="1"/>
        <v>941332.61045751639</v>
      </c>
      <c r="L20" s="1">
        <v>26754522</v>
      </c>
      <c r="M20" s="1">
        <v>541270</v>
      </c>
      <c r="N20" s="1">
        <v>37373236</v>
      </c>
    </row>
    <row r="21" spans="1:14">
      <c r="A21" s="16">
        <v>3609</v>
      </c>
      <c r="B21" s="16" t="s">
        <v>15</v>
      </c>
      <c r="C21" s="17">
        <v>4090</v>
      </c>
      <c r="D21" s="18">
        <v>3.4999999999999996E-3</v>
      </c>
      <c r="E21" s="18">
        <v>1.32E-2</v>
      </c>
      <c r="F21" s="18">
        <v>1.3899999999999999E-2</v>
      </c>
      <c r="G21" s="17">
        <v>373430.65</v>
      </c>
      <c r="H21" s="17">
        <v>56905.741000000002</v>
      </c>
      <c r="I21" s="17">
        <v>236900.23499999999</v>
      </c>
      <c r="J21" s="17">
        <f t="shared" si="0"/>
        <v>667236.62599999993</v>
      </c>
      <c r="K21" s="17">
        <f t="shared" si="1"/>
        <v>163138.53936430317</v>
      </c>
      <c r="L21" s="17">
        <v>106694245</v>
      </c>
      <c r="M21" s="17">
        <v>4311041</v>
      </c>
      <c r="N21" s="17">
        <v>17043181</v>
      </c>
    </row>
    <row r="22" spans="1:14">
      <c r="A22">
        <v>3709</v>
      </c>
      <c r="B22" t="s">
        <v>16</v>
      </c>
      <c r="C22" s="1">
        <v>861</v>
      </c>
      <c r="D22" s="2">
        <v>5.0000000000000001E-3</v>
      </c>
      <c r="E22" s="2">
        <v>1.32E-2</v>
      </c>
      <c r="F22" s="2">
        <v>1.6500000000000001E-2</v>
      </c>
      <c r="G22" s="1">
        <v>57661.298999999999</v>
      </c>
      <c r="H22" s="1">
        <v>14498.009</v>
      </c>
      <c r="I22" s="1">
        <v>62378.017</v>
      </c>
      <c r="J22" s="1">
        <f t="shared" si="0"/>
        <v>134537.32500000001</v>
      </c>
      <c r="K22" s="1">
        <f t="shared" si="1"/>
        <v>156257.05574912895</v>
      </c>
      <c r="L22" s="1">
        <v>11532260</v>
      </c>
      <c r="M22" s="1">
        <v>1098334</v>
      </c>
      <c r="N22" s="1">
        <v>3780486</v>
      </c>
    </row>
    <row r="23" spans="1:14">
      <c r="A23" s="16">
        <v>3713</v>
      </c>
      <c r="B23" s="16" t="s">
        <v>17</v>
      </c>
      <c r="C23" s="17">
        <v>114</v>
      </c>
      <c r="D23" s="18">
        <v>5.0000000000000001E-3</v>
      </c>
      <c r="E23" s="18">
        <v>1.32E-2</v>
      </c>
      <c r="F23" s="18">
        <v>5.0000000000000001E-3</v>
      </c>
      <c r="G23" s="17">
        <v>14379.084999999999</v>
      </c>
      <c r="H23" s="17">
        <v>2928.8290000000002</v>
      </c>
      <c r="I23" s="17">
        <v>3072.71</v>
      </c>
      <c r="J23" s="17">
        <f t="shared" si="0"/>
        <v>20380.624</v>
      </c>
      <c r="K23" s="17">
        <f t="shared" si="1"/>
        <v>178777.40350877194</v>
      </c>
      <c r="L23" s="17">
        <v>2875817</v>
      </c>
      <c r="M23" s="17">
        <v>221881</v>
      </c>
      <c r="N23" s="17">
        <v>614542</v>
      </c>
    </row>
    <row r="24" spans="1:14">
      <c r="A24">
        <v>3714</v>
      </c>
      <c r="B24" t="s">
        <v>18</v>
      </c>
      <c r="C24" s="1">
        <v>1678</v>
      </c>
      <c r="D24" s="2">
        <v>4.4000000000000003E-3</v>
      </c>
      <c r="E24" s="2">
        <v>1.32E-2</v>
      </c>
      <c r="F24" s="2">
        <v>1.55E-2</v>
      </c>
      <c r="G24" s="1">
        <v>98399.448999999993</v>
      </c>
      <c r="H24" s="1">
        <v>16746.774000000001</v>
      </c>
      <c r="I24" s="1">
        <v>100772.38</v>
      </c>
      <c r="J24" s="1">
        <f t="shared" si="0"/>
        <v>215918.603</v>
      </c>
      <c r="K24" s="1">
        <f t="shared" si="1"/>
        <v>128676.16388557806</v>
      </c>
      <c r="L24" s="1">
        <v>22363511</v>
      </c>
      <c r="M24" s="1">
        <v>1268695</v>
      </c>
      <c r="N24" s="1">
        <v>6501443</v>
      </c>
    </row>
    <row r="25" spans="1:14">
      <c r="A25" s="16">
        <v>3716</v>
      </c>
      <c r="B25" s="16" t="s">
        <v>19</v>
      </c>
      <c r="C25" s="17">
        <v>1308</v>
      </c>
      <c r="D25" s="18">
        <v>3.8E-3</v>
      </c>
      <c r="E25" s="18">
        <v>1.32E-2</v>
      </c>
      <c r="F25" s="18">
        <v>1.54E-2</v>
      </c>
      <c r="G25" s="17">
        <v>91050.932000000001</v>
      </c>
      <c r="H25" s="17">
        <v>22114.752</v>
      </c>
      <c r="I25" s="17">
        <v>72767.618000000002</v>
      </c>
      <c r="J25" s="17">
        <f t="shared" si="0"/>
        <v>185933.30200000003</v>
      </c>
      <c r="K25" s="17">
        <f t="shared" si="1"/>
        <v>142150.84250764528</v>
      </c>
      <c r="L25" s="17">
        <v>23960769</v>
      </c>
      <c r="M25" s="17">
        <v>1675360</v>
      </c>
      <c r="N25" s="17">
        <v>4725170</v>
      </c>
    </row>
    <row r="26" spans="1:14">
      <c r="A26">
        <v>3811</v>
      </c>
      <c r="B26" t="s">
        <v>20</v>
      </c>
      <c r="C26" s="1">
        <v>653</v>
      </c>
      <c r="D26" s="2">
        <v>5.0000000000000001E-3</v>
      </c>
      <c r="E26" s="2">
        <v>1.32E-2</v>
      </c>
      <c r="F26" s="2">
        <v>1.4999999999999999E-2</v>
      </c>
      <c r="G26" s="1">
        <v>59242.175000000003</v>
      </c>
      <c r="H26" s="1">
        <v>11576.531999999999</v>
      </c>
      <c r="I26" s="1">
        <v>29074.008999999998</v>
      </c>
      <c r="J26" s="1">
        <f t="shared" si="0"/>
        <v>99892.715999999986</v>
      </c>
      <c r="K26" s="1">
        <f t="shared" si="1"/>
        <v>152975.06278713627</v>
      </c>
      <c r="L26" s="1">
        <v>11848435</v>
      </c>
      <c r="M26" s="1">
        <v>877010</v>
      </c>
      <c r="N26" s="1">
        <v>1938268</v>
      </c>
    </row>
    <row r="27" spans="1:14">
      <c r="A27" s="16">
        <v>4100</v>
      </c>
      <c r="B27" s="16" t="s">
        <v>21</v>
      </c>
      <c r="C27" s="17">
        <v>997</v>
      </c>
      <c r="D27" s="18">
        <v>6.2500000000000003E-3</v>
      </c>
      <c r="E27" s="18">
        <v>1.32E-2</v>
      </c>
      <c r="F27" s="18">
        <v>1.6500000000000001E-2</v>
      </c>
      <c r="G27" s="17">
        <v>62567.766000000003</v>
      </c>
      <c r="H27" s="17">
        <v>6406.9629999999997</v>
      </c>
      <c r="I27" s="17">
        <v>37392.120000000003</v>
      </c>
      <c r="J27" s="17">
        <f t="shared" si="0"/>
        <v>106366.84900000002</v>
      </c>
      <c r="K27" s="17">
        <f t="shared" si="1"/>
        <v>106686.90972918758</v>
      </c>
      <c r="L27" s="17">
        <v>10010822</v>
      </c>
      <c r="M27" s="17">
        <v>485376</v>
      </c>
      <c r="N27" s="17">
        <v>2266188</v>
      </c>
    </row>
    <row r="28" spans="1:14">
      <c r="A28">
        <v>4200</v>
      </c>
      <c r="B28" t="s">
        <v>22</v>
      </c>
      <c r="C28" s="1">
        <v>3864</v>
      </c>
      <c r="D28" s="2">
        <v>5.6000000000000008E-3</v>
      </c>
      <c r="E28" s="2">
        <v>1.32E-2</v>
      </c>
      <c r="F28" s="2">
        <v>1.6500000000000001E-2</v>
      </c>
      <c r="G28" s="1">
        <v>294053.68</v>
      </c>
      <c r="H28" s="1">
        <v>43492.845999999998</v>
      </c>
      <c r="I28" s="1">
        <v>175321.16200000001</v>
      </c>
      <c r="J28" s="1">
        <f t="shared" si="0"/>
        <v>512867.68800000002</v>
      </c>
      <c r="K28" s="1">
        <f t="shared" si="1"/>
        <v>132729.73291925466</v>
      </c>
      <c r="L28" s="1">
        <v>52509584</v>
      </c>
      <c r="M28" s="1">
        <v>3294912</v>
      </c>
      <c r="N28" s="1">
        <v>10625521</v>
      </c>
    </row>
    <row r="29" spans="1:14">
      <c r="A29" s="16">
        <v>4502</v>
      </c>
      <c r="B29" s="16" t="s">
        <v>23</v>
      </c>
      <c r="C29" s="17">
        <v>242</v>
      </c>
      <c r="D29" s="18">
        <v>5.0000000000000001E-3</v>
      </c>
      <c r="E29" s="18">
        <v>1.32E-2</v>
      </c>
      <c r="F29" s="18">
        <v>1.6500000000000001E-2</v>
      </c>
      <c r="G29" s="17">
        <v>22476.035</v>
      </c>
      <c r="H29" s="17">
        <v>3390.6840000000002</v>
      </c>
      <c r="I29" s="17">
        <v>5044.9859999999999</v>
      </c>
      <c r="J29" s="17">
        <f t="shared" si="0"/>
        <v>30911.705000000002</v>
      </c>
      <c r="K29" s="17">
        <f t="shared" si="1"/>
        <v>127734.31818181819</v>
      </c>
      <c r="L29" s="17">
        <v>4495207</v>
      </c>
      <c r="M29" s="17">
        <v>256870</v>
      </c>
      <c r="N29" s="17">
        <v>305756</v>
      </c>
    </row>
    <row r="30" spans="1:14">
      <c r="A30">
        <v>4604</v>
      </c>
      <c r="B30" t="s">
        <v>24</v>
      </c>
      <c r="C30" s="1">
        <v>268</v>
      </c>
      <c r="D30" s="2">
        <v>5.0000000000000001E-3</v>
      </c>
      <c r="E30" s="2">
        <v>1.32E-2</v>
      </c>
      <c r="F30" s="2">
        <v>1.6500000000000001E-2</v>
      </c>
      <c r="G30" s="1">
        <v>12382.556</v>
      </c>
      <c r="H30" s="1">
        <v>2377.5030000000002</v>
      </c>
      <c r="I30" s="1">
        <v>19505.952000000001</v>
      </c>
      <c r="J30" s="1">
        <f t="shared" si="0"/>
        <v>34266.010999999999</v>
      </c>
      <c r="K30" s="1">
        <f t="shared" si="1"/>
        <v>127858.25</v>
      </c>
      <c r="L30" s="1">
        <v>2476511</v>
      </c>
      <c r="M30" s="1">
        <v>180114</v>
      </c>
      <c r="N30" s="1">
        <v>1182178</v>
      </c>
    </row>
    <row r="31" spans="1:14">
      <c r="A31" s="16">
        <v>4607</v>
      </c>
      <c r="B31" s="16" t="s">
        <v>25</v>
      </c>
      <c r="C31" s="17">
        <v>1182</v>
      </c>
      <c r="D31" s="18">
        <v>5.5000000000000005E-3</v>
      </c>
      <c r="E31" s="18">
        <v>1.32E-2</v>
      </c>
      <c r="F31" s="18">
        <v>1.6500000000000001E-2</v>
      </c>
      <c r="G31" s="17">
        <v>63367.781000000003</v>
      </c>
      <c r="H31" s="17">
        <v>8313.2810000000009</v>
      </c>
      <c r="I31" s="17">
        <v>41444.925000000003</v>
      </c>
      <c r="J31" s="17">
        <f t="shared" si="0"/>
        <v>113125.98700000001</v>
      </c>
      <c r="K31" s="17">
        <f t="shared" si="1"/>
        <v>95707.264805414554</v>
      </c>
      <c r="L31" s="17">
        <v>11521385</v>
      </c>
      <c r="M31" s="17">
        <v>629794</v>
      </c>
      <c r="N31" s="17">
        <v>2511812</v>
      </c>
    </row>
    <row r="32" spans="1:14">
      <c r="A32">
        <v>4803</v>
      </c>
      <c r="B32" t="s">
        <v>26</v>
      </c>
      <c r="C32" s="1">
        <v>235</v>
      </c>
      <c r="D32" s="2">
        <v>4.5000000000000005E-3</v>
      </c>
      <c r="E32" s="2">
        <v>1.32E-2</v>
      </c>
      <c r="F32" s="2">
        <v>1.6500000000000001E-2</v>
      </c>
      <c r="G32" s="1">
        <v>14140.279</v>
      </c>
      <c r="H32" s="1">
        <v>1330.8240000000001</v>
      </c>
      <c r="I32" s="1">
        <v>11191.826999999999</v>
      </c>
      <c r="J32" s="1">
        <f t="shared" si="0"/>
        <v>26662.93</v>
      </c>
      <c r="K32" s="1">
        <f t="shared" si="1"/>
        <v>113459.27659574468</v>
      </c>
      <c r="L32" s="1">
        <v>3142263</v>
      </c>
      <c r="M32" s="1">
        <v>100820</v>
      </c>
      <c r="N32" s="1">
        <v>678292</v>
      </c>
    </row>
    <row r="33" spans="1:14">
      <c r="A33" s="16">
        <v>4901</v>
      </c>
      <c r="B33" s="16" t="s">
        <v>27</v>
      </c>
      <c r="C33" s="17">
        <v>47</v>
      </c>
      <c r="D33" s="18">
        <v>6.2500000000000003E-3</v>
      </c>
      <c r="E33" s="18">
        <v>1.32E-2</v>
      </c>
      <c r="F33" s="18">
        <v>1.6500000000000001E-2</v>
      </c>
      <c r="G33" s="17">
        <v>5717.0780000000004</v>
      </c>
      <c r="H33" s="17">
        <v>212.70500000000001</v>
      </c>
      <c r="I33" s="17">
        <v>1753.5170000000001</v>
      </c>
      <c r="J33" s="17">
        <f t="shared" si="0"/>
        <v>7683.3</v>
      </c>
      <c r="K33" s="17">
        <f t="shared" si="1"/>
        <v>163474.4680851064</v>
      </c>
      <c r="L33" s="17">
        <v>914726</v>
      </c>
      <c r="M33" s="17">
        <v>16114</v>
      </c>
      <c r="N33" s="17">
        <v>106273</v>
      </c>
    </row>
    <row r="34" spans="1:14">
      <c r="A34">
        <v>4902</v>
      </c>
      <c r="B34" t="s">
        <v>28</v>
      </c>
      <c r="C34" s="1">
        <v>116</v>
      </c>
      <c r="D34" s="2">
        <v>5.0000000000000001E-3</v>
      </c>
      <c r="E34" s="2">
        <v>1.32E-2</v>
      </c>
      <c r="F34" s="2">
        <v>1.3999999999999999E-2</v>
      </c>
      <c r="G34" s="1">
        <v>6287.2250000000004</v>
      </c>
      <c r="H34" s="1">
        <v>1082.8230000000001</v>
      </c>
      <c r="I34" s="1">
        <v>3742.6060000000002</v>
      </c>
      <c r="J34" s="1">
        <f t="shared" si="0"/>
        <v>11112.654</v>
      </c>
      <c r="K34" s="1">
        <f t="shared" si="1"/>
        <v>95798.741379310348</v>
      </c>
      <c r="L34" s="1">
        <v>1257445</v>
      </c>
      <c r="M34" s="1">
        <v>82032</v>
      </c>
      <c r="N34" s="1">
        <v>267329</v>
      </c>
    </row>
    <row r="35" spans="1:14">
      <c r="A35" s="16">
        <v>4911</v>
      </c>
      <c r="B35" s="16" t="s">
        <v>29</v>
      </c>
      <c r="C35" s="17">
        <v>428</v>
      </c>
      <c r="D35" s="18">
        <v>6.2500000000000003E-3</v>
      </c>
      <c r="E35" s="18">
        <v>1.32E-2</v>
      </c>
      <c r="F35" s="18">
        <v>1.6500000000000001E-2</v>
      </c>
      <c r="G35" s="17">
        <v>33723.347000000002</v>
      </c>
      <c r="H35" s="17">
        <v>3188.5920000000001</v>
      </c>
      <c r="I35" s="17">
        <v>14728.013999999999</v>
      </c>
      <c r="J35" s="17">
        <f t="shared" si="0"/>
        <v>51639.952999999994</v>
      </c>
      <c r="K35" s="17">
        <f t="shared" si="1"/>
        <v>120654.0957943925</v>
      </c>
      <c r="L35" s="17">
        <v>5395708</v>
      </c>
      <c r="M35" s="17">
        <v>241560</v>
      </c>
      <c r="N35" s="17">
        <v>892606</v>
      </c>
    </row>
    <row r="36" spans="1:14">
      <c r="A36">
        <v>5508</v>
      </c>
      <c r="B36" t="s">
        <v>30</v>
      </c>
      <c r="C36" s="1">
        <v>1258</v>
      </c>
      <c r="D36" s="2">
        <v>4.0000000000000001E-3</v>
      </c>
      <c r="E36" s="2">
        <v>1.32E-2</v>
      </c>
      <c r="F36" s="2">
        <v>1.32E-2</v>
      </c>
      <c r="G36" s="1">
        <v>83939.456000000006</v>
      </c>
      <c r="H36" s="1">
        <v>18508.723000000002</v>
      </c>
      <c r="I36" s="1">
        <v>52466.366999999998</v>
      </c>
      <c r="J36" s="1">
        <f t="shared" si="0"/>
        <v>154914.546</v>
      </c>
      <c r="K36" s="1">
        <f t="shared" si="1"/>
        <v>123143.51828298888</v>
      </c>
      <c r="L36" s="1">
        <v>20984865</v>
      </c>
      <c r="M36" s="1">
        <v>1402176</v>
      </c>
      <c r="N36" s="1">
        <v>3974725</v>
      </c>
    </row>
    <row r="37" spans="1:14">
      <c r="A37" s="16">
        <v>5609</v>
      </c>
      <c r="B37" s="16" t="s">
        <v>31</v>
      </c>
      <c r="C37" s="17">
        <v>484</v>
      </c>
      <c r="D37" s="18">
        <v>4.7999999999999996E-3</v>
      </c>
      <c r="E37" s="18">
        <v>1.32E-2</v>
      </c>
      <c r="F37" s="18">
        <v>1.6500000000000001E-2</v>
      </c>
      <c r="G37" s="17">
        <v>21553.947</v>
      </c>
      <c r="H37" s="17">
        <v>6595.0240000000003</v>
      </c>
      <c r="I37" s="17">
        <v>19531.189999999999</v>
      </c>
      <c r="J37" s="17">
        <f t="shared" si="0"/>
        <v>47680.161</v>
      </c>
      <c r="K37" s="17">
        <f t="shared" si="1"/>
        <v>98512.729338842968</v>
      </c>
      <c r="L37" s="17">
        <v>4490406</v>
      </c>
      <c r="M37" s="17">
        <v>499623</v>
      </c>
      <c r="N37" s="17">
        <v>1183708</v>
      </c>
    </row>
    <row r="38" spans="1:14">
      <c r="A38">
        <v>5611</v>
      </c>
      <c r="B38" t="s">
        <v>32</v>
      </c>
      <c r="C38" s="1">
        <v>89</v>
      </c>
      <c r="D38" s="2">
        <v>5.0000000000000001E-3</v>
      </c>
      <c r="E38" s="2">
        <v>0</v>
      </c>
      <c r="F38" s="2">
        <v>5.0000000000000001E-3</v>
      </c>
      <c r="G38" s="1">
        <v>8012.4250000000002</v>
      </c>
      <c r="H38" s="1">
        <v>0</v>
      </c>
      <c r="I38" s="1">
        <v>307.71499999999997</v>
      </c>
      <c r="J38" s="1">
        <f t="shared" si="0"/>
        <v>8320.14</v>
      </c>
      <c r="K38" s="1">
        <f t="shared" si="1"/>
        <v>93484.719101123585</v>
      </c>
      <c r="L38" s="1">
        <v>1602485</v>
      </c>
      <c r="M38" s="1">
        <v>0</v>
      </c>
      <c r="N38" s="1">
        <v>61543</v>
      </c>
    </row>
    <row r="39" spans="1:14">
      <c r="A39" s="16">
        <v>5613</v>
      </c>
      <c r="B39" s="16" t="s">
        <v>33</v>
      </c>
      <c r="C39" s="17">
        <v>1295</v>
      </c>
      <c r="D39" s="18">
        <v>5.0000000000000001E-3</v>
      </c>
      <c r="E39" s="18">
        <v>1.32E-2</v>
      </c>
      <c r="F39" s="18">
        <v>1.6500000000000001E-2</v>
      </c>
      <c r="G39" s="17">
        <v>103830.22</v>
      </c>
      <c r="H39" s="17">
        <v>29155.236000000001</v>
      </c>
      <c r="I39" s="17">
        <v>156274.05900000001</v>
      </c>
      <c r="J39" s="17">
        <f t="shared" si="0"/>
        <v>289259.51500000001</v>
      </c>
      <c r="K39" s="17">
        <f t="shared" si="1"/>
        <v>223366.42084942086</v>
      </c>
      <c r="L39" s="17">
        <v>20766044</v>
      </c>
      <c r="M39" s="17">
        <v>2208730</v>
      </c>
      <c r="N39" s="17">
        <v>9471154</v>
      </c>
    </row>
    <row r="40" spans="1:14">
      <c r="A40">
        <v>5716</v>
      </c>
      <c r="B40" t="s">
        <v>34</v>
      </c>
      <c r="C40" s="1">
        <v>4306</v>
      </c>
      <c r="D40" s="2">
        <v>4.7499999999999999E-3</v>
      </c>
      <c r="E40" s="2">
        <v>1.32E-2</v>
      </c>
      <c r="F40" s="2">
        <v>1.6500000000000001E-2</v>
      </c>
      <c r="G40" s="1">
        <v>376029.37900000002</v>
      </c>
      <c r="H40" s="1">
        <v>88894.277000000002</v>
      </c>
      <c r="I40" s="1">
        <v>236664.88099999999</v>
      </c>
      <c r="J40" s="1">
        <f t="shared" si="0"/>
        <v>701588.53700000001</v>
      </c>
      <c r="K40" s="1">
        <f t="shared" si="1"/>
        <v>162932.77682303762</v>
      </c>
      <c r="L40" s="1">
        <v>79163832</v>
      </c>
      <c r="M40" s="1">
        <v>6734415</v>
      </c>
      <c r="N40" s="1">
        <v>14313844</v>
      </c>
    </row>
    <row r="41" spans="1:14">
      <c r="A41" s="16">
        <v>6000</v>
      </c>
      <c r="B41" s="16" t="s">
        <v>35</v>
      </c>
      <c r="C41" s="17">
        <v>19893</v>
      </c>
      <c r="D41" s="18">
        <v>3.0999999999999999E-3</v>
      </c>
      <c r="E41" s="18">
        <v>1.32E-2</v>
      </c>
      <c r="F41" s="18">
        <v>1.6299999999999999E-2</v>
      </c>
      <c r="G41" s="17">
        <v>1335265.2180000001</v>
      </c>
      <c r="H41" s="17">
        <v>459665.08500000002</v>
      </c>
      <c r="I41" s="17">
        <v>1331514.652</v>
      </c>
      <c r="J41" s="17">
        <f t="shared" si="0"/>
        <v>3126444.9550000001</v>
      </c>
      <c r="K41" s="17">
        <f t="shared" si="1"/>
        <v>157163.0701754386</v>
      </c>
      <c r="L41" s="17">
        <v>430730707</v>
      </c>
      <c r="M41" s="17">
        <v>34823115</v>
      </c>
      <c r="N41" s="17">
        <v>81688018</v>
      </c>
    </row>
    <row r="42" spans="1:14">
      <c r="A42">
        <v>6100</v>
      </c>
      <c r="B42" t="s">
        <v>36</v>
      </c>
      <c r="C42" s="1">
        <v>3156</v>
      </c>
      <c r="D42" s="2">
        <v>4.5999999999999999E-3</v>
      </c>
      <c r="E42" s="2">
        <v>1.32E-2</v>
      </c>
      <c r="F42" s="2">
        <v>1.55E-2</v>
      </c>
      <c r="G42" s="1">
        <v>198071.18400000001</v>
      </c>
      <c r="H42" s="1">
        <v>33431.402000000002</v>
      </c>
      <c r="I42" s="1">
        <v>245827.818</v>
      </c>
      <c r="J42" s="1">
        <f t="shared" si="0"/>
        <v>477330.40399999998</v>
      </c>
      <c r="K42" s="1">
        <f t="shared" si="1"/>
        <v>151245.37515842836</v>
      </c>
      <c r="L42" s="1">
        <v>43058951</v>
      </c>
      <c r="M42" s="1">
        <v>2532682</v>
      </c>
      <c r="N42" s="1">
        <v>15859857</v>
      </c>
    </row>
    <row r="43" spans="1:14">
      <c r="A43" s="16">
        <v>6250</v>
      </c>
      <c r="B43" s="16" t="s">
        <v>37</v>
      </c>
      <c r="C43" s="17">
        <v>1977</v>
      </c>
      <c r="D43" s="18">
        <v>4.5999999999999999E-3</v>
      </c>
      <c r="E43" s="18">
        <v>1.2500000000000001E-2</v>
      </c>
      <c r="F43" s="18">
        <v>1.5700000000000002E-2</v>
      </c>
      <c r="G43" s="17">
        <v>120681.194</v>
      </c>
      <c r="H43" s="17">
        <v>26494.375</v>
      </c>
      <c r="I43" s="17">
        <v>78848.957999999999</v>
      </c>
      <c r="J43" s="17">
        <f t="shared" si="0"/>
        <v>226024.527</v>
      </c>
      <c r="K43" s="17">
        <f t="shared" si="1"/>
        <v>114327.02427921093</v>
      </c>
      <c r="L43" s="17">
        <v>26235045</v>
      </c>
      <c r="M43" s="17">
        <v>2119550</v>
      </c>
      <c r="N43" s="17">
        <v>5022226</v>
      </c>
    </row>
    <row r="44" spans="1:14">
      <c r="A44">
        <v>6400</v>
      </c>
      <c r="B44" t="s">
        <v>38</v>
      </c>
      <c r="C44" s="1">
        <v>1906</v>
      </c>
      <c r="D44" s="2">
        <v>5.0000000000000001E-3</v>
      </c>
      <c r="E44" s="2">
        <v>1.32E-2</v>
      </c>
      <c r="F44" s="2">
        <v>1.6500000000000001E-2</v>
      </c>
      <c r="G44" s="1">
        <v>137580.535</v>
      </c>
      <c r="H44" s="1">
        <v>28153.937000000002</v>
      </c>
      <c r="I44" s="1">
        <v>104266.64599999999</v>
      </c>
      <c r="J44" s="1">
        <f t="shared" si="0"/>
        <v>270001.11800000002</v>
      </c>
      <c r="K44" s="1">
        <f t="shared" si="1"/>
        <v>141658.50891920252</v>
      </c>
      <c r="L44" s="1">
        <v>27516108</v>
      </c>
      <c r="M44" s="1">
        <v>2132874</v>
      </c>
      <c r="N44" s="1">
        <v>6319190</v>
      </c>
    </row>
    <row r="45" spans="1:14">
      <c r="A45" s="16">
        <v>6513</v>
      </c>
      <c r="B45" s="16" t="s">
        <v>39</v>
      </c>
      <c r="C45" s="17">
        <v>1171</v>
      </c>
      <c r="D45" s="18">
        <v>3.9000000000000003E-3</v>
      </c>
      <c r="E45" s="18">
        <v>1.32E-2</v>
      </c>
      <c r="F45" s="18">
        <v>1.26E-2</v>
      </c>
      <c r="G45" s="17">
        <v>96006.061000000002</v>
      </c>
      <c r="H45" s="17">
        <v>15664.678</v>
      </c>
      <c r="I45" s="17">
        <v>10452.052</v>
      </c>
      <c r="J45" s="17">
        <f t="shared" si="0"/>
        <v>122122.791</v>
      </c>
      <c r="K45" s="17">
        <f t="shared" si="1"/>
        <v>104289.31767719898</v>
      </c>
      <c r="L45" s="17">
        <v>24616914</v>
      </c>
      <c r="M45" s="17">
        <v>1186718</v>
      </c>
      <c r="N45" s="17">
        <v>829528</v>
      </c>
    </row>
    <row r="46" spans="1:14">
      <c r="A46">
        <v>6515</v>
      </c>
      <c r="B46" t="s">
        <v>40</v>
      </c>
      <c r="C46" s="1">
        <v>780</v>
      </c>
      <c r="D46" s="2">
        <v>4.0000000000000001E-3</v>
      </c>
      <c r="E46" s="2">
        <v>1.32E-2</v>
      </c>
      <c r="F46" s="2">
        <v>1.3999999999999999E-2</v>
      </c>
      <c r="G46" s="1">
        <v>59255.23</v>
      </c>
      <c r="H46" s="1">
        <v>4978.4390000000003</v>
      </c>
      <c r="I46" s="1">
        <v>39640.944000000003</v>
      </c>
      <c r="J46" s="1">
        <f t="shared" si="0"/>
        <v>103874.61300000001</v>
      </c>
      <c r="K46" s="1">
        <f t="shared" si="1"/>
        <v>133172.58076923079</v>
      </c>
      <c r="L46" s="1">
        <v>14813808</v>
      </c>
      <c r="M46" s="1">
        <v>377155</v>
      </c>
      <c r="N46" s="1">
        <v>2831496</v>
      </c>
    </row>
    <row r="47" spans="1:14">
      <c r="A47" s="16">
        <v>6601</v>
      </c>
      <c r="B47" s="16" t="s">
        <v>41</v>
      </c>
      <c r="C47" s="17">
        <v>485</v>
      </c>
      <c r="D47" s="18">
        <v>4.1999999999999997E-3</v>
      </c>
      <c r="E47" s="18">
        <v>1.32E-2</v>
      </c>
      <c r="F47" s="18">
        <v>1.26E-2</v>
      </c>
      <c r="G47" s="17">
        <v>47771.767999999996</v>
      </c>
      <c r="H47" s="17">
        <v>3760.654</v>
      </c>
      <c r="I47" s="17">
        <v>24266.456999999999</v>
      </c>
      <c r="J47" s="17">
        <f t="shared" si="0"/>
        <v>75798.879000000001</v>
      </c>
      <c r="K47" s="17">
        <f t="shared" si="1"/>
        <v>156286.34845360825</v>
      </c>
      <c r="L47" s="17">
        <v>11374229</v>
      </c>
      <c r="M47" s="17">
        <v>284898</v>
      </c>
      <c r="N47" s="17">
        <v>1925910</v>
      </c>
    </row>
    <row r="48" spans="1:14">
      <c r="A48">
        <v>6602</v>
      </c>
      <c r="B48" t="s">
        <v>42</v>
      </c>
      <c r="C48" s="1">
        <v>379</v>
      </c>
      <c r="D48" s="2">
        <v>4.7999999999999996E-3</v>
      </c>
      <c r="E48" s="2">
        <v>1.32E-2</v>
      </c>
      <c r="F48" s="2">
        <v>1.4999999999999999E-2</v>
      </c>
      <c r="G48" s="1">
        <v>33025.349000000002</v>
      </c>
      <c r="H48" s="1">
        <v>4199.9889999999996</v>
      </c>
      <c r="I48" s="1">
        <v>8553.2250000000004</v>
      </c>
      <c r="J48" s="1">
        <f t="shared" si="0"/>
        <v>45778.563000000002</v>
      </c>
      <c r="K48" s="1">
        <f t="shared" si="1"/>
        <v>120787.76517150397</v>
      </c>
      <c r="L48" s="1">
        <v>6880282</v>
      </c>
      <c r="M48" s="1">
        <v>318181</v>
      </c>
      <c r="N48" s="1">
        <v>570215</v>
      </c>
    </row>
    <row r="49" spans="1:14">
      <c r="A49" s="16">
        <v>6611</v>
      </c>
      <c r="B49" s="16" t="s">
        <v>43</v>
      </c>
      <c r="C49" s="17">
        <v>60</v>
      </c>
      <c r="D49" s="18">
        <v>4.5000000000000005E-3</v>
      </c>
      <c r="E49" s="18">
        <v>0</v>
      </c>
      <c r="F49" s="18">
        <v>1.4999999999999999E-2</v>
      </c>
      <c r="G49" s="17">
        <v>4403.9920000000002</v>
      </c>
      <c r="H49" s="17">
        <v>0</v>
      </c>
      <c r="I49" s="17">
        <v>469.245</v>
      </c>
      <c r="J49" s="17">
        <f t="shared" si="0"/>
        <v>4873.2370000000001</v>
      </c>
      <c r="K49" s="17">
        <f t="shared" si="1"/>
        <v>81220.616666666669</v>
      </c>
      <c r="L49" s="17">
        <v>978660</v>
      </c>
      <c r="M49" s="17">
        <v>0</v>
      </c>
      <c r="N49" s="17">
        <v>31283</v>
      </c>
    </row>
    <row r="50" spans="1:14">
      <c r="A50">
        <v>6613</v>
      </c>
      <c r="B50" t="s">
        <v>44</v>
      </c>
      <c r="C50" s="1">
        <v>1393</v>
      </c>
      <c r="D50" s="2">
        <v>6.2500000000000003E-3</v>
      </c>
      <c r="E50" s="2">
        <v>1.32E-2</v>
      </c>
      <c r="F50" s="2">
        <v>1.6500000000000001E-2</v>
      </c>
      <c r="G50" s="1">
        <v>179360.185</v>
      </c>
      <c r="H50" s="1">
        <v>22417.599999999999</v>
      </c>
      <c r="I50" s="1">
        <v>218072.52600000001</v>
      </c>
      <c r="J50" s="1">
        <f t="shared" si="0"/>
        <v>419850.31099999999</v>
      </c>
      <c r="K50" s="1">
        <f t="shared" si="1"/>
        <v>301400.07968413492</v>
      </c>
      <c r="L50" s="1">
        <v>28697511</v>
      </c>
      <c r="M50" s="1">
        <v>1698303</v>
      </c>
      <c r="N50" s="1">
        <v>13216516</v>
      </c>
    </row>
    <row r="51" spans="1:14">
      <c r="A51" s="16">
        <v>6710</v>
      </c>
      <c r="B51" s="16" t="s">
        <v>45</v>
      </c>
      <c r="C51" s="17">
        <v>592</v>
      </c>
      <c r="D51" s="18">
        <v>6.0000000000000001E-3</v>
      </c>
      <c r="E51" s="18">
        <v>1.32E-2</v>
      </c>
      <c r="F51" s="18">
        <v>1.6500000000000001E-2</v>
      </c>
      <c r="G51" s="17">
        <v>25894.664000000001</v>
      </c>
      <c r="H51" s="17">
        <v>9707.5840000000007</v>
      </c>
      <c r="I51" s="17">
        <v>28339.131000000001</v>
      </c>
      <c r="J51" s="17">
        <f t="shared" si="0"/>
        <v>63941.379000000001</v>
      </c>
      <c r="K51" s="17">
        <f t="shared" si="1"/>
        <v>108009.08614864865</v>
      </c>
      <c r="L51" s="17">
        <v>4615009</v>
      </c>
      <c r="M51" s="17">
        <v>735423</v>
      </c>
      <c r="N51" s="17">
        <v>1734392</v>
      </c>
    </row>
    <row r="52" spans="1:14">
      <c r="A52">
        <v>7300</v>
      </c>
      <c r="B52" t="s">
        <v>46</v>
      </c>
      <c r="C52" s="1">
        <v>5262</v>
      </c>
      <c r="D52" s="2">
        <v>4.2399999999999998E-3</v>
      </c>
      <c r="E52" s="2">
        <v>1.32E-2</v>
      </c>
      <c r="F52" s="2">
        <v>1.6500000000000001E-2</v>
      </c>
      <c r="G52" s="1">
        <v>248283.58300000001</v>
      </c>
      <c r="H52" s="1">
        <v>83911.528999999995</v>
      </c>
      <c r="I52" s="1">
        <v>315493.739</v>
      </c>
      <c r="J52" s="1">
        <f t="shared" si="0"/>
        <v>647688.85100000002</v>
      </c>
      <c r="K52" s="1">
        <f t="shared" si="1"/>
        <v>123087.96104142912</v>
      </c>
      <c r="L52" s="1">
        <v>58557447</v>
      </c>
      <c r="M52" s="1">
        <v>6356934</v>
      </c>
      <c r="N52" s="1">
        <v>19120830</v>
      </c>
    </row>
    <row r="53" spans="1:14">
      <c r="A53" s="16">
        <v>7400</v>
      </c>
      <c r="B53" s="16" t="s">
        <v>47</v>
      </c>
      <c r="C53" s="17">
        <v>5208</v>
      </c>
      <c r="D53" s="18">
        <v>4.7499999999999999E-3</v>
      </c>
      <c r="E53" s="18">
        <v>1.32E-2</v>
      </c>
      <c r="F53" s="18">
        <v>1.6500000000000001E-2</v>
      </c>
      <c r="G53" s="17">
        <v>379157.75599999999</v>
      </c>
      <c r="H53" s="17">
        <v>80943.297999999995</v>
      </c>
      <c r="I53" s="17">
        <v>304731.96600000001</v>
      </c>
      <c r="J53" s="17">
        <f t="shared" si="0"/>
        <v>764833.02</v>
      </c>
      <c r="K53" s="17">
        <f t="shared" si="1"/>
        <v>146857.33870967742</v>
      </c>
      <c r="L53" s="17">
        <v>79822461</v>
      </c>
      <c r="M53" s="17">
        <v>6132068</v>
      </c>
      <c r="N53" s="17">
        <v>18468601</v>
      </c>
    </row>
    <row r="54" spans="1:14">
      <c r="A54">
        <v>7502</v>
      </c>
      <c r="B54" t="s">
        <v>48</v>
      </c>
      <c r="C54" s="1">
        <v>661</v>
      </c>
      <c r="D54" s="2">
        <v>6.2500000000000003E-3</v>
      </c>
      <c r="E54" s="2">
        <v>1.32E-2</v>
      </c>
      <c r="F54" s="2">
        <v>1.6500000000000001E-2</v>
      </c>
      <c r="G54" s="1">
        <v>50025.275999999998</v>
      </c>
      <c r="H54" s="1">
        <v>5227.8990000000003</v>
      </c>
      <c r="I54" s="1">
        <v>31717.083999999999</v>
      </c>
      <c r="J54" s="1">
        <f t="shared" si="0"/>
        <v>86970.258999999991</v>
      </c>
      <c r="K54" s="1">
        <f t="shared" si="1"/>
        <v>131573.76550680786</v>
      </c>
      <c r="L54" s="1">
        <v>8004018</v>
      </c>
      <c r="M54" s="1">
        <v>396053</v>
      </c>
      <c r="N54" s="1">
        <v>1922247</v>
      </c>
    </row>
    <row r="55" spans="1:14">
      <c r="A55" s="16">
        <v>7505</v>
      </c>
      <c r="B55" s="16" t="s">
        <v>49</v>
      </c>
      <c r="C55" s="17">
        <v>96</v>
      </c>
      <c r="D55" s="18">
        <v>4.0000000000000001E-3</v>
      </c>
      <c r="E55" s="18">
        <v>0</v>
      </c>
      <c r="F55" s="18">
        <v>1.6500000000000001E-2</v>
      </c>
      <c r="G55" s="17">
        <v>7429.808</v>
      </c>
      <c r="H55" s="17">
        <v>0</v>
      </c>
      <c r="I55" s="17">
        <v>168454.65599999999</v>
      </c>
      <c r="J55" s="17">
        <f t="shared" si="0"/>
        <v>175884.46399999998</v>
      </c>
      <c r="K55" s="17">
        <f t="shared" si="1"/>
        <v>1832129.8333333333</v>
      </c>
      <c r="L55" s="17">
        <v>1857452</v>
      </c>
      <c r="M55" s="17">
        <v>0</v>
      </c>
      <c r="N55" s="17">
        <v>10209373</v>
      </c>
    </row>
    <row r="56" spans="1:14">
      <c r="A56">
        <v>8000</v>
      </c>
      <c r="B56" t="s">
        <v>50</v>
      </c>
      <c r="C56" s="1">
        <v>4523</v>
      </c>
      <c r="D56" s="2">
        <v>2.6800000000000001E-3</v>
      </c>
      <c r="E56" s="2">
        <v>1.32E-2</v>
      </c>
      <c r="F56" s="2">
        <v>1.3999999999999999E-2</v>
      </c>
      <c r="G56" s="1">
        <v>183799.864</v>
      </c>
      <c r="H56" s="1">
        <v>48605.766000000003</v>
      </c>
      <c r="I56" s="1">
        <v>245207.80499999999</v>
      </c>
      <c r="J56" s="1">
        <f t="shared" si="0"/>
        <v>477613.435</v>
      </c>
      <c r="K56" s="1">
        <f t="shared" si="1"/>
        <v>105596.60291841697</v>
      </c>
      <c r="L56" s="1">
        <v>68582039</v>
      </c>
      <c r="M56" s="1">
        <v>3682255</v>
      </c>
      <c r="N56" s="1">
        <v>17514843</v>
      </c>
    </row>
    <row r="57" spans="1:14">
      <c r="A57" s="16">
        <v>8200</v>
      </c>
      <c r="B57" s="16" t="s">
        <v>51</v>
      </c>
      <c r="C57" s="17">
        <v>11239</v>
      </c>
      <c r="D57" s="18">
        <v>2.5439999999999998E-3</v>
      </c>
      <c r="E57" s="18">
        <v>1.32E-2</v>
      </c>
      <c r="F57" s="18">
        <v>1.6500000000000001E-2</v>
      </c>
      <c r="G57" s="17">
        <v>675370.86699999997</v>
      </c>
      <c r="H57" s="17">
        <v>160840.97</v>
      </c>
      <c r="I57" s="17">
        <v>658658.74800000002</v>
      </c>
      <c r="J57" s="17">
        <f t="shared" si="0"/>
        <v>1494870.585</v>
      </c>
      <c r="K57" s="17">
        <f t="shared" si="1"/>
        <v>133007.43704955958</v>
      </c>
      <c r="L57" s="17">
        <v>265475944</v>
      </c>
      <c r="M57" s="17">
        <v>12184922</v>
      </c>
      <c r="N57" s="17">
        <v>41166172</v>
      </c>
    </row>
    <row r="58" spans="1:14">
      <c r="A58">
        <v>8401</v>
      </c>
      <c r="B58" t="s">
        <v>52</v>
      </c>
      <c r="C58" s="1">
        <v>2547</v>
      </c>
      <c r="D58" s="2">
        <v>3.7000000000000002E-3</v>
      </c>
      <c r="E58" s="2">
        <v>1.32E-2</v>
      </c>
      <c r="F58" s="2">
        <v>1.6500000000000001E-2</v>
      </c>
      <c r="G58" s="1">
        <v>127943.77499999999</v>
      </c>
      <c r="H58" s="1">
        <v>23760.661</v>
      </c>
      <c r="I58" s="1">
        <v>145759.84599999999</v>
      </c>
      <c r="J58" s="1">
        <f t="shared" si="0"/>
        <v>297464.28200000001</v>
      </c>
      <c r="K58" s="1">
        <f t="shared" si="1"/>
        <v>116790.05967805261</v>
      </c>
      <c r="L58" s="1">
        <v>34579376</v>
      </c>
      <c r="M58" s="1">
        <v>1800050</v>
      </c>
      <c r="N58" s="1">
        <v>8833932</v>
      </c>
    </row>
    <row r="59" spans="1:14">
      <c r="A59" s="16">
        <v>8508</v>
      </c>
      <c r="B59" s="16" t="s">
        <v>53</v>
      </c>
      <c r="C59" s="17">
        <v>877</v>
      </c>
      <c r="D59" s="18">
        <v>3.3E-3</v>
      </c>
      <c r="E59" s="18">
        <v>1.32E-2</v>
      </c>
      <c r="F59" s="18">
        <v>1.6500000000000001E-2</v>
      </c>
      <c r="G59" s="17">
        <v>40789.127999999997</v>
      </c>
      <c r="H59" s="17">
        <v>5155.92</v>
      </c>
      <c r="I59" s="17">
        <v>75351.841</v>
      </c>
      <c r="J59" s="17">
        <f t="shared" si="0"/>
        <v>121296.889</v>
      </c>
      <c r="K59" s="17">
        <f t="shared" si="1"/>
        <v>138308.88141391106</v>
      </c>
      <c r="L59" s="17">
        <v>12360327</v>
      </c>
      <c r="M59" s="17">
        <v>390600</v>
      </c>
      <c r="N59" s="17">
        <v>4566778</v>
      </c>
    </row>
    <row r="60" spans="1:14">
      <c r="A60">
        <v>8509</v>
      </c>
      <c r="B60" t="s">
        <v>54</v>
      </c>
      <c r="C60" s="1">
        <v>680</v>
      </c>
      <c r="D60" s="2">
        <v>6.2500000000000003E-3</v>
      </c>
      <c r="E60" s="2">
        <v>1.32E-2</v>
      </c>
      <c r="F60" s="2">
        <v>1.6500000000000001E-2</v>
      </c>
      <c r="G60" s="1">
        <v>61986.813000000002</v>
      </c>
      <c r="H60" s="1">
        <v>9567.5049999999992</v>
      </c>
      <c r="I60" s="1">
        <v>70612.240999999995</v>
      </c>
      <c r="J60" s="1">
        <f t="shared" si="0"/>
        <v>142166.55900000001</v>
      </c>
      <c r="K60" s="1">
        <f t="shared" si="1"/>
        <v>209068.4691176471</v>
      </c>
      <c r="L60" s="1">
        <v>9917830</v>
      </c>
      <c r="M60" s="1">
        <v>724811</v>
      </c>
      <c r="N60" s="1">
        <v>4279529</v>
      </c>
    </row>
    <row r="61" spans="1:14">
      <c r="A61" s="16">
        <v>8610</v>
      </c>
      <c r="B61" s="16" t="s">
        <v>55</v>
      </c>
      <c r="C61" s="17">
        <v>295</v>
      </c>
      <c r="D61" s="18">
        <v>2.2000000000000001E-3</v>
      </c>
      <c r="E61" s="18">
        <v>0</v>
      </c>
      <c r="F61" s="18">
        <v>1.6500000000000001E-2</v>
      </c>
      <c r="G61" s="17">
        <v>12263.721</v>
      </c>
      <c r="H61" s="17">
        <v>0</v>
      </c>
      <c r="I61" s="17">
        <v>326131.48</v>
      </c>
      <c r="J61" s="17">
        <f t="shared" si="0"/>
        <v>338395.201</v>
      </c>
      <c r="K61" s="17">
        <f t="shared" si="1"/>
        <v>1147102.3762711864</v>
      </c>
      <c r="L61" s="17">
        <v>5574421</v>
      </c>
      <c r="M61" s="17">
        <v>0</v>
      </c>
      <c r="N61" s="17">
        <v>19765544</v>
      </c>
    </row>
    <row r="62" spans="1:14">
      <c r="A62">
        <v>8613</v>
      </c>
      <c r="B62" t="s">
        <v>56</v>
      </c>
      <c r="C62" s="1">
        <v>2035</v>
      </c>
      <c r="D62" s="2">
        <v>3.7499999999999999E-3</v>
      </c>
      <c r="E62" s="2">
        <v>1.32E-2</v>
      </c>
      <c r="F62" s="2">
        <v>1.4999999999999999E-2</v>
      </c>
      <c r="G62" s="1">
        <v>157562.47200000001</v>
      </c>
      <c r="H62" s="1">
        <v>21992.163</v>
      </c>
      <c r="I62" s="1">
        <v>130145.052</v>
      </c>
      <c r="J62" s="1">
        <f t="shared" si="0"/>
        <v>309699.68700000003</v>
      </c>
      <c r="K62" s="1">
        <f t="shared" si="1"/>
        <v>152186.57837837838</v>
      </c>
      <c r="L62" s="1">
        <v>42016449</v>
      </c>
      <c r="M62" s="1">
        <v>1666073</v>
      </c>
      <c r="N62" s="1">
        <v>8676339</v>
      </c>
    </row>
    <row r="63" spans="1:14">
      <c r="A63" s="16">
        <v>8614</v>
      </c>
      <c r="B63" s="16" t="s">
        <v>57</v>
      </c>
      <c r="C63" s="17">
        <v>1866</v>
      </c>
      <c r="D63" s="18">
        <v>3.3E-3</v>
      </c>
      <c r="E63" s="18">
        <v>1.32E-2</v>
      </c>
      <c r="F63" s="18">
        <v>1.4999999999999999E-2</v>
      </c>
      <c r="G63" s="17">
        <v>159544.10800000001</v>
      </c>
      <c r="H63" s="17">
        <v>27461.359</v>
      </c>
      <c r="I63" s="17">
        <v>124748.499</v>
      </c>
      <c r="J63" s="17">
        <f t="shared" si="0"/>
        <v>311753.96600000001</v>
      </c>
      <c r="K63" s="17">
        <f t="shared" si="1"/>
        <v>167070.72132904612</v>
      </c>
      <c r="L63" s="17">
        <v>48346654</v>
      </c>
      <c r="M63" s="17">
        <v>2080406</v>
      </c>
      <c r="N63" s="17">
        <v>8316568</v>
      </c>
    </row>
    <row r="64" spans="1:14">
      <c r="A64">
        <v>8710</v>
      </c>
      <c r="B64" t="s">
        <v>58</v>
      </c>
      <c r="C64" s="1">
        <v>874</v>
      </c>
      <c r="D64" s="2">
        <v>4.7999999999999996E-3</v>
      </c>
      <c r="E64" s="2">
        <v>1.32E-2</v>
      </c>
      <c r="F64" s="2">
        <v>1.32E-2</v>
      </c>
      <c r="G64" s="1">
        <v>139004.21599999999</v>
      </c>
      <c r="H64" s="1">
        <v>10138.629000000001</v>
      </c>
      <c r="I64" s="1">
        <v>45587.485999999997</v>
      </c>
      <c r="J64" s="1">
        <f t="shared" si="0"/>
        <v>194730.33099999998</v>
      </c>
      <c r="K64" s="1">
        <f t="shared" si="1"/>
        <v>222803.58237986267</v>
      </c>
      <c r="L64" s="1">
        <v>28959210</v>
      </c>
      <c r="M64" s="1">
        <v>768078</v>
      </c>
      <c r="N64" s="1">
        <v>3453598</v>
      </c>
    </row>
    <row r="65" spans="1:14">
      <c r="A65" s="16">
        <v>8716</v>
      </c>
      <c r="B65" s="16" t="s">
        <v>59</v>
      </c>
      <c r="C65" s="17">
        <v>3196</v>
      </c>
      <c r="D65" s="18">
        <v>3.3E-3</v>
      </c>
      <c r="E65" s="18">
        <v>1.32E-2</v>
      </c>
      <c r="F65" s="18">
        <v>1.4800000000000001E-2</v>
      </c>
      <c r="G65" s="17">
        <v>265425.57900000003</v>
      </c>
      <c r="H65" s="17">
        <v>74814.088000000003</v>
      </c>
      <c r="I65" s="17">
        <v>112613.018</v>
      </c>
      <c r="J65" s="17">
        <f t="shared" si="0"/>
        <v>452852.685</v>
      </c>
      <c r="K65" s="17">
        <f t="shared" si="1"/>
        <v>141693.5810387985</v>
      </c>
      <c r="L65" s="17">
        <v>80431991</v>
      </c>
      <c r="M65" s="17">
        <v>5667734</v>
      </c>
      <c r="N65" s="17">
        <v>7608989</v>
      </c>
    </row>
    <row r="66" spans="1:14">
      <c r="A66">
        <v>8717</v>
      </c>
      <c r="B66" t="s">
        <v>60</v>
      </c>
      <c r="C66" s="1">
        <v>2573</v>
      </c>
      <c r="D66" s="2">
        <v>2.3999999999999998E-3</v>
      </c>
      <c r="E66" s="2">
        <v>1.32E-2</v>
      </c>
      <c r="F66" s="2">
        <v>1.6500000000000001E-2</v>
      </c>
      <c r="G66" s="1">
        <v>130694.962</v>
      </c>
      <c r="H66" s="1">
        <v>35331.582000000002</v>
      </c>
      <c r="I66" s="1">
        <v>450046.94400000002</v>
      </c>
      <c r="J66" s="1">
        <f t="shared" si="0"/>
        <v>616073.48800000001</v>
      </c>
      <c r="K66" s="1">
        <f t="shared" si="1"/>
        <v>239437.81111542947</v>
      </c>
      <c r="L66" s="1">
        <v>54456235</v>
      </c>
      <c r="M66" s="1">
        <v>2676635</v>
      </c>
      <c r="N66" s="1">
        <v>27275571</v>
      </c>
    </row>
    <row r="67" spans="1:14">
      <c r="A67" s="16">
        <v>8719</v>
      </c>
      <c r="B67" s="16" t="s">
        <v>61</v>
      </c>
      <c r="C67" s="17">
        <v>535</v>
      </c>
      <c r="D67" s="18">
        <v>4.5999999999999999E-3</v>
      </c>
      <c r="E67" s="18">
        <v>1.32E-2</v>
      </c>
      <c r="F67" s="18">
        <v>1.6500000000000001E-2</v>
      </c>
      <c r="G67" s="17">
        <v>538074.6</v>
      </c>
      <c r="H67" s="17">
        <v>12005.308000000001</v>
      </c>
      <c r="I67" s="17">
        <v>266191.32699999999</v>
      </c>
      <c r="J67" s="17">
        <f t="shared" si="0"/>
        <v>816271.23499999987</v>
      </c>
      <c r="K67" s="17">
        <f t="shared" si="1"/>
        <v>1525740.626168224</v>
      </c>
      <c r="L67" s="17">
        <v>116972739</v>
      </c>
      <c r="M67" s="17">
        <v>909493</v>
      </c>
      <c r="N67" s="17">
        <v>16132807</v>
      </c>
    </row>
    <row r="68" spans="1:14">
      <c r="A68">
        <v>8720</v>
      </c>
      <c r="B68" t="s">
        <v>62</v>
      </c>
      <c r="C68" s="1">
        <v>577</v>
      </c>
      <c r="D68" s="2">
        <v>4.0000000000000001E-3</v>
      </c>
      <c r="E68" s="2">
        <v>1.32E-2</v>
      </c>
      <c r="F68" s="2">
        <v>1.6500000000000001E-2</v>
      </c>
      <c r="G68" s="1">
        <v>78547.857999999993</v>
      </c>
      <c r="H68" s="1">
        <v>7825.884</v>
      </c>
      <c r="I68" s="1">
        <v>291278.16600000003</v>
      </c>
      <c r="J68" s="1">
        <f t="shared" si="0"/>
        <v>377651.90800000005</v>
      </c>
      <c r="K68" s="1">
        <f t="shared" si="1"/>
        <v>654509.37261698453</v>
      </c>
      <c r="L68" s="1">
        <v>19636964</v>
      </c>
      <c r="M68" s="1">
        <v>592870</v>
      </c>
      <c r="N68" s="1">
        <v>17653222</v>
      </c>
    </row>
    <row r="69" spans="1:14">
      <c r="A69" s="16">
        <v>8721</v>
      </c>
      <c r="B69" s="16" t="s">
        <v>63</v>
      </c>
      <c r="C69" s="17">
        <v>1280</v>
      </c>
      <c r="D69" s="18">
        <v>4.7999999999999996E-3</v>
      </c>
      <c r="E69" s="18">
        <v>1.32E-2</v>
      </c>
      <c r="F69" s="18">
        <v>1.4999999999999999E-2</v>
      </c>
      <c r="G69" s="17">
        <v>381760.80699999997</v>
      </c>
      <c r="H69" s="17">
        <v>27762.623</v>
      </c>
      <c r="I69" s="17">
        <v>124558.088</v>
      </c>
      <c r="J69" s="17">
        <f t="shared" si="0"/>
        <v>534081.51800000004</v>
      </c>
      <c r="K69" s="17">
        <f t="shared" si="1"/>
        <v>417251.18593750003</v>
      </c>
      <c r="L69" s="17">
        <v>79533500</v>
      </c>
      <c r="M69" s="17">
        <v>2103229</v>
      </c>
      <c r="N69" s="17">
        <v>8303873</v>
      </c>
    </row>
    <row r="70" spans="1:14">
      <c r="A70">
        <v>8722</v>
      </c>
      <c r="B70" t="s">
        <v>64</v>
      </c>
      <c r="C70" s="1">
        <v>708</v>
      </c>
      <c r="D70" s="2">
        <v>4.6999999999999993E-3</v>
      </c>
      <c r="E70" s="2">
        <v>1.32E-2</v>
      </c>
      <c r="F70" s="2">
        <v>1.6E-2</v>
      </c>
      <c r="G70" s="1">
        <v>84882.740999999995</v>
      </c>
      <c r="H70" s="1">
        <v>4667.9160000000002</v>
      </c>
      <c r="I70" s="1">
        <v>23729.087</v>
      </c>
      <c r="J70" s="1">
        <f t="shared" si="0"/>
        <v>113279.74399999999</v>
      </c>
      <c r="K70" s="1">
        <f t="shared" si="1"/>
        <v>159999.63841807909</v>
      </c>
      <c r="L70" s="1">
        <v>18060136</v>
      </c>
      <c r="M70" s="1">
        <v>353630</v>
      </c>
      <c r="N70" s="1">
        <v>1483068</v>
      </c>
    </row>
    <row r="71" spans="1:14">
      <c r="K71" s="1"/>
    </row>
    <row r="72" spans="1:14">
      <c r="C72" s="14">
        <f>SUM(C7:C70)</f>
        <v>387758</v>
      </c>
      <c r="D72" s="15">
        <f>G72/L72</f>
        <v>2.316919968621628E-3</v>
      </c>
      <c r="E72" s="15">
        <f t="shared" ref="E72" si="2">H72/M72</f>
        <v>1.3197266282690559E-2</v>
      </c>
      <c r="F72" s="15">
        <f>I72/N72</f>
        <v>1.5508751264961275E-2</v>
      </c>
      <c r="G72" s="14">
        <f t="shared" ref="G72:N72" si="3">SUM(G7:G70)</f>
        <v>22804817.976999991</v>
      </c>
      <c r="H72" s="14">
        <f t="shared" si="3"/>
        <v>7162764.7659999998</v>
      </c>
      <c r="I72" s="14">
        <f t="shared" si="3"/>
        <v>34282163.437000006</v>
      </c>
      <c r="J72" s="14">
        <f t="shared" si="3"/>
        <v>64249746.180000007</v>
      </c>
      <c r="K72" s="14">
        <f t="shared" ref="K72" si="4">(J72/C72)*1000</f>
        <v>165695.47547697279</v>
      </c>
      <c r="L72" s="14">
        <f t="shared" si="3"/>
        <v>9842730127</v>
      </c>
      <c r="M72" s="14">
        <f t="shared" si="3"/>
        <v>542746097</v>
      </c>
      <c r="N72" s="14">
        <f t="shared" si="3"/>
        <v>2210504434</v>
      </c>
    </row>
  </sheetData>
  <pageMargins left="0.59055118110236227" right="0.59055118110236227" top="0.59055118110236227" bottom="0.59055118110236227" header="0.31496062992125984" footer="0.31496062992125984"/>
  <pageSetup paperSize="9" scale="80" orientation="landscape" r:id="rId1"/>
  <ignoredErrors>
    <ignoredError sqref="K7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2023-06-20T15:55:24Z</cp:lastPrinted>
  <dcterms:created xsi:type="dcterms:W3CDTF">2023-06-20T14:01:48Z</dcterms:created>
  <dcterms:modified xsi:type="dcterms:W3CDTF">2023-06-21T08:14:31Z</dcterms:modified>
</cp:coreProperties>
</file>