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band-my.sharepoint.com/personal/johannes_samband_is/Documents/Vinnugögn/Árbækur sveitarfélaga/Árbók22/"/>
    </mc:Choice>
  </mc:AlternateContent>
  <xr:revisionPtr revIDLastSave="95" documentId="8_{263F7F27-25A3-4A9C-BB00-073F51FE52D6}" xr6:coauthVersionLast="47" xr6:coauthVersionMax="47" xr10:uidLastSave="{726E6021-CF7F-4CFE-BE03-99D18FEFEAE2}"/>
  <bookViews>
    <workbookView xWindow="-120" yWindow="-120" windowWidth="38640" windowHeight="16440" xr2:uid="{1462EFF3-E26E-4072-ABDE-38744916DFBB}"/>
  </bookViews>
  <sheets>
    <sheet name="Sheet1" sheetId="1" r:id="rId1"/>
  </sheets>
  <definedNames>
    <definedName name="_xlnm.Print_Area" localSheetId="0">Sheet1!$A$1:$N$77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7" i="1" l="1"/>
  <c r="F77" i="1"/>
  <c r="G77" i="1"/>
  <c r="D77" i="1" s="1"/>
  <c r="H77" i="1"/>
  <c r="I77" i="1"/>
  <c r="L77" i="1"/>
  <c r="M77" i="1"/>
  <c r="E77" i="1" s="1"/>
  <c r="N77" i="1"/>
  <c r="C77" i="1"/>
  <c r="K42" i="1"/>
  <c r="K50" i="1"/>
  <c r="K58" i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J59" i="1"/>
  <c r="K59" i="1" s="1"/>
  <c r="J60" i="1"/>
  <c r="K60" i="1" s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" i="1"/>
  <c r="K7" i="1" s="1"/>
  <c r="J77" i="1" l="1"/>
</calcChain>
</file>

<file path=xl/sharedStrings.xml><?xml version="1.0" encoding="utf-8"?>
<sst xmlns="http://schemas.openxmlformats.org/spreadsheetml/2006/main" count="103" uniqueCount="86">
  <si>
    <t>Samtals</t>
  </si>
  <si>
    <t>Reykjavíkurborg</t>
  </si>
  <si>
    <t>Kópavogsbær</t>
  </si>
  <si>
    <t>Garðabær</t>
  </si>
  <si>
    <t>Hafnarfjarðarkaupstaður</t>
  </si>
  <si>
    <t>Mosfellsbær</t>
  </si>
  <si>
    <t>Reykjanesbær</t>
  </si>
  <si>
    <t>Grindavíkurbær</t>
  </si>
  <si>
    <t>Sveitarfélagið Vogar</t>
  </si>
  <si>
    <t>Suðurnesjabær</t>
  </si>
  <si>
    <t>Akraneskaupstaður</t>
  </si>
  <si>
    <t>Skorradalshreppur</t>
  </si>
  <si>
    <t>Hvalfjarðarsveit</t>
  </si>
  <si>
    <t>Borgarbyggð</t>
  </si>
  <si>
    <t>Grundarfjarðarbær</t>
  </si>
  <si>
    <t>Helgafellssveit</t>
  </si>
  <si>
    <t>Stykkishólmsbær</t>
  </si>
  <si>
    <t>Eyja- og Miklaholtshreppur</t>
  </si>
  <si>
    <t>Snæfellsbær</t>
  </si>
  <si>
    <t>Dalabyggð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</si>
  <si>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</si>
  <si>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</si>
  <si>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</si>
  <si>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</si>
  <si>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</si>
  <si>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</si>
  <si>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</si>
  <si>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</si>
  <si>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</si>
  <si>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Sveitarfélagið Skagafjörður</t>
  </si>
  <si>
    <t>Húnaþing vestra</t>
  </si>
  <si>
    <t>Skagabyggð</t>
  </si>
  <si>
    <t>Húnavatnshreppur</t>
  </si>
  <si>
    <t>Akrahreppur</t>
  </si>
  <si>
    <t>Norðurþing</t>
  </si>
  <si>
    <t>Fjallabyggð</t>
  </si>
  <si>
    <t>Dalvíkurbyggð</t>
  </si>
  <si>
    <t>Eyjafjarðarsveit</t>
  </si>
  <si>
    <t>Hörgársveit</t>
  </si>
  <si>
    <t>Grýtubakkahreppur</t>
  </si>
  <si>
    <t>Skútustaðahreppur</t>
  </si>
  <si>
    <t>Tjörneshreppur</t>
  </si>
  <si>
    <t>Þingeyjarsveit</t>
  </si>
  <si>
    <t>Svalbarðshreppur</t>
  </si>
  <si>
    <t>Langanesbyggð</t>
  </si>
  <si>
    <t>Fjarðabyggð</t>
  </si>
  <si>
    <t>Múlaþing</t>
  </si>
  <si>
    <t>Vopnafjarðarhreppur</t>
  </si>
  <si>
    <t>Fljótsdalshreppur</t>
  </si>
  <si>
    <t>Vestmannaeyjabær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</si>
  <si>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</si>
  <si>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</si>
  <si>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</si>
  <si>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</si>
  <si>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</si>
  <si>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</si>
  <si>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</si>
  <si>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</si>
  <si>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</si>
  <si>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</si>
  <si>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</si>
  <si>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</si>
  <si>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</si>
  <si>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Akureyrarbær</t>
  </si>
  <si>
    <t>Seltjarnarnesbær</t>
  </si>
  <si>
    <t>Kjósarhreppur</t>
  </si>
  <si>
    <t xml:space="preserve">Blönduósbær </t>
  </si>
  <si>
    <t>Sveitarfélagið Skagaströnd</t>
  </si>
  <si>
    <t>Svalbarðsstrandarhreppur</t>
  </si>
  <si>
    <t>Sveitarfélagið Árborg</t>
  </si>
  <si>
    <t>í þús. kr.</t>
  </si>
  <si>
    <t>Álagn.</t>
  </si>
  <si>
    <t>Álagning</t>
  </si>
  <si>
    <t>Álagningar-</t>
  </si>
  <si>
    <t>prós.</t>
  </si>
  <si>
    <t>kr.</t>
  </si>
  <si>
    <t>stofn</t>
  </si>
  <si>
    <t>Svnr.</t>
  </si>
  <si>
    <t>Heiti sveitarfélags</t>
  </si>
  <si>
    <t>íbúafj.</t>
  </si>
  <si>
    <t>A-fl.</t>
  </si>
  <si>
    <t>B-fl.</t>
  </si>
  <si>
    <t>C-fl.</t>
  </si>
  <si>
    <t>álagning</t>
  </si>
  <si>
    <t>á íbúa</t>
  </si>
  <si>
    <t>Tafla 13. Álagður fasteignaskattur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</si>
</sst>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Optima"/>
    </font>
    <font>
      <sz val="10"/>
      <name val="Optima"/>
    </font>
    <font>
      <sz val="10"/>
      <color theme="1"/>
      <name val="Optima"/>
    </font>
    <font>
      <i/>
      <sz val="10"/>
      <name val="Optima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3" fontId="0" fillId="0" borderId="0" xfId="0" applyNumberFormat="1"/>
    <xf numFmtId="164" fontId="0" fillId="0" borderId="0" xfId="1" applyNumberFormat="1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2" fillId="0" borderId="0" xfId="0" applyNumberFormat="1" applyFont="1"/>
    <xf numFmtId="164" fontId="2" fillId="0" borderId="0" xfId="1" applyNumberFormat="1" applyFont="1"/>
    <xf numFmtId="0" fontId="0" fillId="2" borderId="0" xfId="0" applyFill="1"/>
    <xf numFmtId="3" fontId="0" fillId="2" borderId="0" xfId="0" applyNumberFormat="1" applyFill="1"/>
    <xf numFmtId="164" fontId="0" fillId="2" borderId="0" xfId="1" applyNumberFormat="1" applyFont="1" applyFill="1"/>
    <xf numFmtId="3" fontId="0" fillId="0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6C470-5496-435F-B6FD-3F2F4F782EC7}">
  <dimension ref="A1:N77"/>
  <sheetViews>
    <sheetView tabSelected="1" zoomScaleNormal="100" workbookViewId="0">
      <selection activeCell="A2" sqref="A2"/>
    </sheetView>
  </sheetViews>
  <sheetFormatPr defaultRowHeight="15"/>
  <cols>
    <col min="1" max="1" width="5.7109375" customWidth="1"/>
    <col min="2" max="2" width="24.7109375" customWidth="1"/>
    <col min="3" max="3" width="12.28515625" hidden="1" customWidth="1"/>
    <col min="4" max="4" width="8.7109375" customWidth="1"/>
    <col min="5" max="6" width="8.28515625" customWidth="1"/>
    <col min="7" max="7" width="11.140625" customWidth="1"/>
    <col min="8" max="8" width="10" customWidth="1"/>
    <col min="9" max="9" width="10.85546875" customWidth="1"/>
    <col min="10" max="10" width="11" customWidth="1"/>
    <col min="11" max="11" width="10.28515625" customWidth="1"/>
    <col min="12" max="12" width="13.7109375" customWidth="1"/>
    <col min="13" max="13" width="12" customWidth="1"/>
    <col min="14" max="14" width="13.5703125" customWidth="1"/>
  </cols>
  <sheetData>
    <row r="1" spans="1:14" ht="15.75">
      <c r="A1" s="3" t="s">
        <v>85</v>
      </c>
      <c r="B1" s="4"/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A2" s="7"/>
      <c r="B2" s="8"/>
      <c r="C2" s="8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>
      <c r="A3" s="9"/>
      <c r="B3" s="10" t="s">
        <v>70</v>
      </c>
      <c r="C3" s="4"/>
      <c r="D3" s="11" t="s">
        <v>71</v>
      </c>
      <c r="E3" s="11" t="s">
        <v>71</v>
      </c>
      <c r="F3" s="11" t="s">
        <v>71</v>
      </c>
      <c r="G3" s="11"/>
      <c r="H3" s="11"/>
      <c r="I3" s="11"/>
      <c r="J3" s="11"/>
      <c r="K3" s="11" t="s">
        <v>72</v>
      </c>
      <c r="L3" s="11" t="s">
        <v>73</v>
      </c>
      <c r="M3" s="11" t="s">
        <v>73</v>
      </c>
      <c r="N3" s="11" t="s">
        <v>73</v>
      </c>
    </row>
    <row r="4" spans="1:14">
      <c r="A4" s="9"/>
      <c r="B4" s="4"/>
      <c r="C4" s="4"/>
      <c r="D4" s="12" t="s">
        <v>74</v>
      </c>
      <c r="E4" s="12" t="s">
        <v>74</v>
      </c>
      <c r="F4" s="12" t="s">
        <v>74</v>
      </c>
      <c r="G4" s="12" t="s">
        <v>72</v>
      </c>
      <c r="H4" s="12" t="s">
        <v>72</v>
      </c>
      <c r="I4" s="12" t="s">
        <v>72</v>
      </c>
      <c r="J4" s="12" t="s">
        <v>0</v>
      </c>
      <c r="K4" s="12" t="s">
        <v>75</v>
      </c>
      <c r="L4" s="12" t="s">
        <v>76</v>
      </c>
      <c r="M4" s="12" t="s">
        <v>76</v>
      </c>
      <c r="N4" s="12" t="s">
        <v>76</v>
      </c>
    </row>
    <row r="5" spans="1:14">
      <c r="A5" s="9" t="s">
        <v>77</v>
      </c>
      <c r="B5" s="4" t="s">
        <v>78</v>
      </c>
      <c r="C5" s="4" t="s">
        <v>79</v>
      </c>
      <c r="D5" s="13" t="s">
        <v>80</v>
      </c>
      <c r="E5" s="13" t="s">
        <v>81</v>
      </c>
      <c r="F5" s="13" t="s">
        <v>82</v>
      </c>
      <c r="G5" s="13" t="s">
        <v>80</v>
      </c>
      <c r="H5" s="13" t="s">
        <v>81</v>
      </c>
      <c r="I5" s="13" t="s">
        <v>82</v>
      </c>
      <c r="J5" s="13" t="s">
        <v>83</v>
      </c>
      <c r="K5" s="13" t="s">
        <v>84</v>
      </c>
      <c r="L5" s="13" t="s">
        <v>80</v>
      </c>
      <c r="M5" s="13" t="s">
        <v>81</v>
      </c>
      <c r="N5" s="13" t="s">
        <v>82</v>
      </c>
    </row>
    <row r="6" spans="1:14">
      <c r="G6" s="1"/>
    </row>
    <row r="7" spans="1:14">
      <c r="A7" s="16">
        <v>0</v>
      </c>
      <c r="B7" s="16" t="s">
        <v>1</v>
      </c>
      <c r="C7" s="17">
        <v>135688</v>
      </c>
      <c r="D7" s="18">
        <v>1.8E-3</v>
      </c>
      <c r="E7" s="18">
        <v>1.32E-2</v>
      </c>
      <c r="F7" s="18">
        <v>1.6E-2</v>
      </c>
      <c r="G7" s="17">
        <v>5532403.9649999999</v>
      </c>
      <c r="H7" s="17">
        <v>3173420.64</v>
      </c>
      <c r="I7" s="17">
        <v>15124035.154999999</v>
      </c>
      <c r="J7" s="17">
        <f>G7+H7+I7</f>
        <v>23829859.759999998</v>
      </c>
      <c r="K7" s="17">
        <f>(J7/C7)*1000</f>
        <v>175622.45563351215</v>
      </c>
      <c r="L7" s="17">
        <v>3073557700</v>
      </c>
      <c r="M7" s="17">
        <v>240410655</v>
      </c>
      <c r="N7" s="17">
        <v>945252209</v>
      </c>
    </row>
    <row r="8" spans="1:14">
      <c r="A8">
        <v>1000</v>
      </c>
      <c r="B8" t="s">
        <v>2</v>
      </c>
      <c r="C8" s="1">
        <v>38998</v>
      </c>
      <c r="D8" s="2">
        <v>2E-3</v>
      </c>
      <c r="E8" s="2">
        <v>1.32E-2</v>
      </c>
      <c r="F8" s="2">
        <v>1.44E-2</v>
      </c>
      <c r="G8" s="1">
        <v>1893212.5430000001</v>
      </c>
      <c r="H8" s="1">
        <v>483998.93599999999</v>
      </c>
      <c r="I8" s="1">
        <v>2496690.7940000002</v>
      </c>
      <c r="J8" s="1">
        <f t="shared" ref="J8:J71" si="0">G8+H8+I8</f>
        <v>4873902.273</v>
      </c>
      <c r="K8" s="1">
        <f t="shared" ref="K8:K71" si="1">(J8/C8)*1000</f>
        <v>124978.26229550234</v>
      </c>
      <c r="L8" s="1">
        <v>946606271</v>
      </c>
      <c r="M8" s="1">
        <v>36666586</v>
      </c>
      <c r="N8" s="1">
        <v>173381305.1388889</v>
      </c>
    </row>
    <row r="9" spans="1:14">
      <c r="A9" s="16">
        <v>1100</v>
      </c>
      <c r="B9" s="16" t="s">
        <v>64</v>
      </c>
      <c r="C9" s="17">
        <v>4720</v>
      </c>
      <c r="D9" s="18">
        <v>1.7499999999999998E-3</v>
      </c>
      <c r="E9" s="18">
        <v>1.32E-2</v>
      </c>
      <c r="F9" s="18">
        <v>1.1875E-2</v>
      </c>
      <c r="G9" s="17">
        <v>244846.67300000001</v>
      </c>
      <c r="H9" s="17">
        <v>67327.92</v>
      </c>
      <c r="I9" s="17">
        <v>63240.546000000002</v>
      </c>
      <c r="J9" s="17">
        <f t="shared" si="0"/>
        <v>375415.13899999997</v>
      </c>
      <c r="K9" s="17">
        <f t="shared" si="1"/>
        <v>79537.105720338965</v>
      </c>
      <c r="L9" s="17">
        <v>139912131</v>
      </c>
      <c r="M9" s="17">
        <v>5100600</v>
      </c>
      <c r="N9" s="17">
        <v>5325518</v>
      </c>
    </row>
    <row r="10" spans="1:14">
      <c r="A10">
        <v>1300</v>
      </c>
      <c r="B10" t="s">
        <v>3</v>
      </c>
      <c r="C10" s="1">
        <v>18445</v>
      </c>
      <c r="D10" s="2">
        <v>1.7899999999999999E-3</v>
      </c>
      <c r="E10" s="2">
        <v>1.32E-2</v>
      </c>
      <c r="F10" s="2">
        <v>1.55E-2</v>
      </c>
      <c r="G10" s="1">
        <v>928898.17</v>
      </c>
      <c r="H10" s="1">
        <v>207272.736</v>
      </c>
      <c r="I10" s="1">
        <v>942980.73800000001</v>
      </c>
      <c r="J10" s="1">
        <f t="shared" si="0"/>
        <v>2079151.6439999999</v>
      </c>
      <c r="K10" s="1">
        <f t="shared" si="1"/>
        <v>112721.69390078611</v>
      </c>
      <c r="L10" s="1">
        <v>518936566</v>
      </c>
      <c r="M10" s="1">
        <v>15702480</v>
      </c>
      <c r="N10" s="1">
        <v>60837466.967741936</v>
      </c>
    </row>
    <row r="11" spans="1:14">
      <c r="A11" s="16">
        <v>1400</v>
      </c>
      <c r="B11" s="16" t="s">
        <v>4</v>
      </c>
      <c r="C11" s="17">
        <v>29763</v>
      </c>
      <c r="D11" s="18">
        <v>2.4599999999999999E-3</v>
      </c>
      <c r="E11" s="18">
        <v>1.32E-2</v>
      </c>
      <c r="F11" s="18">
        <v>1.3999999999999999E-2</v>
      </c>
      <c r="G11" s="17">
        <v>1501206.4580000001</v>
      </c>
      <c r="H11" s="17">
        <v>454277.67</v>
      </c>
      <c r="I11" s="17">
        <v>2254211.4700000002</v>
      </c>
      <c r="J11" s="17">
        <f t="shared" si="0"/>
        <v>4209695.5980000002</v>
      </c>
      <c r="K11" s="17">
        <f t="shared" si="1"/>
        <v>141440.56707993147</v>
      </c>
      <c r="L11" s="17">
        <v>610109372</v>
      </c>
      <c r="M11" s="17">
        <v>34414975</v>
      </c>
      <c r="N11" s="17">
        <v>161015105</v>
      </c>
    </row>
    <row r="12" spans="1:14">
      <c r="A12">
        <v>1604</v>
      </c>
      <c r="B12" t="s">
        <v>5</v>
      </c>
      <c r="C12" s="1">
        <v>13024</v>
      </c>
      <c r="D12" s="2">
        <v>2.0300000000000001E-3</v>
      </c>
      <c r="E12" s="2">
        <v>1.32E-2</v>
      </c>
      <c r="F12" s="2">
        <v>1.54E-2</v>
      </c>
      <c r="G12" s="1">
        <v>612985.61100000003</v>
      </c>
      <c r="H12" s="1">
        <v>216635.31099999999</v>
      </c>
      <c r="I12" s="1">
        <v>497925.658</v>
      </c>
      <c r="J12" s="1">
        <f t="shared" si="0"/>
        <v>1327546.58</v>
      </c>
      <c r="K12" s="1">
        <f t="shared" si="1"/>
        <v>101930.78777641279</v>
      </c>
      <c r="L12" s="1">
        <v>301962773</v>
      </c>
      <c r="M12" s="1">
        <v>16411766</v>
      </c>
      <c r="N12" s="1">
        <v>32332835</v>
      </c>
    </row>
    <row r="13" spans="1:14">
      <c r="A13" s="16">
        <v>1606</v>
      </c>
      <c r="B13" s="16" t="s">
        <v>65</v>
      </c>
      <c r="C13" s="17">
        <v>244</v>
      </c>
      <c r="D13" s="18">
        <v>3.4999999999999996E-3</v>
      </c>
      <c r="E13" s="18">
        <v>1.32E-2</v>
      </c>
      <c r="F13" s="18">
        <v>3.4999999999999996E-3</v>
      </c>
      <c r="G13" s="17">
        <v>64880.771999999997</v>
      </c>
      <c r="H13" s="17">
        <v>379.03800000000001</v>
      </c>
      <c r="I13" s="17">
        <v>308.09699999999998</v>
      </c>
      <c r="J13" s="17">
        <f t="shared" si="0"/>
        <v>65567.906999999992</v>
      </c>
      <c r="K13" s="17">
        <f t="shared" si="1"/>
        <v>268720.93032786879</v>
      </c>
      <c r="L13" s="17">
        <v>18537338</v>
      </c>
      <c r="M13" s="17">
        <v>28715</v>
      </c>
      <c r="N13" s="17">
        <v>88027</v>
      </c>
    </row>
    <row r="14" spans="1:14">
      <c r="A14">
        <v>2000</v>
      </c>
      <c r="B14" t="s">
        <v>6</v>
      </c>
      <c r="C14" s="1">
        <v>20416</v>
      </c>
      <c r="D14" s="2">
        <v>3.0000000000000001E-3</v>
      </c>
      <c r="E14" s="2">
        <v>1.32E-2</v>
      </c>
      <c r="F14" s="2">
        <v>1.4999999999999999E-2</v>
      </c>
      <c r="G14" s="1">
        <v>869897.87100000004</v>
      </c>
      <c r="H14" s="1">
        <v>150695.95199999999</v>
      </c>
      <c r="I14" s="1">
        <v>976655.66399999999</v>
      </c>
      <c r="J14" s="1">
        <f t="shared" si="0"/>
        <v>1997249.4870000002</v>
      </c>
      <c r="K14" s="1">
        <f t="shared" si="1"/>
        <v>97827.659041927909</v>
      </c>
      <c r="L14" s="1">
        <v>289965958</v>
      </c>
      <c r="M14" s="1">
        <v>11416360</v>
      </c>
      <c r="N14" s="1">
        <v>65110377.600000001</v>
      </c>
    </row>
    <row r="15" spans="1:14">
      <c r="A15" s="16">
        <v>2300</v>
      </c>
      <c r="B15" s="16" t="s">
        <v>7</v>
      </c>
      <c r="C15" s="17">
        <v>3585</v>
      </c>
      <c r="D15" s="18">
        <v>3.0000000000000001E-3</v>
      </c>
      <c r="E15" s="18">
        <v>1.32E-2</v>
      </c>
      <c r="F15" s="18">
        <v>1.4500000000000001E-2</v>
      </c>
      <c r="G15" s="17">
        <v>146455.49299999999</v>
      </c>
      <c r="H15" s="17">
        <v>34252.284</v>
      </c>
      <c r="I15" s="17">
        <v>364720.04300000001</v>
      </c>
      <c r="J15" s="17">
        <f t="shared" si="0"/>
        <v>545427.82000000007</v>
      </c>
      <c r="K15" s="17">
        <f t="shared" si="1"/>
        <v>152141.65132496515</v>
      </c>
      <c r="L15" s="17">
        <v>48818498</v>
      </c>
      <c r="M15" s="17">
        <v>2594870</v>
      </c>
      <c r="N15" s="17">
        <v>25153106.413793106</v>
      </c>
    </row>
    <row r="16" spans="1:14">
      <c r="A16">
        <v>2506</v>
      </c>
      <c r="B16" t="s">
        <v>8</v>
      </c>
      <c r="C16" s="1">
        <v>1354</v>
      </c>
      <c r="D16" s="2">
        <v>4.3E-3</v>
      </c>
      <c r="E16" s="2">
        <v>1.32E-2</v>
      </c>
      <c r="F16" s="2">
        <v>1.6500000000000001E-2</v>
      </c>
      <c r="G16" s="1">
        <v>98561.751999999993</v>
      </c>
      <c r="H16" s="1">
        <v>8938.2219999999998</v>
      </c>
      <c r="I16" s="1">
        <v>41050.572</v>
      </c>
      <c r="J16" s="1">
        <f t="shared" si="0"/>
        <v>148550.54599999997</v>
      </c>
      <c r="K16" s="1">
        <f t="shared" si="1"/>
        <v>109712.36779911372</v>
      </c>
      <c r="L16" s="1">
        <v>22921333</v>
      </c>
      <c r="M16" s="1">
        <v>677138</v>
      </c>
      <c r="N16" s="1">
        <v>2487912</v>
      </c>
    </row>
    <row r="17" spans="1:14">
      <c r="A17" s="16">
        <v>2510</v>
      </c>
      <c r="B17" s="16" t="s">
        <v>9</v>
      </c>
      <c r="C17" s="17">
        <v>3753</v>
      </c>
      <c r="D17" s="18">
        <v>2.9499999999999999E-3</v>
      </c>
      <c r="E17" s="18">
        <v>1.32E-2</v>
      </c>
      <c r="F17" s="18">
        <v>1.6500000000000001E-2</v>
      </c>
      <c r="G17" s="17">
        <v>139141.67000000001</v>
      </c>
      <c r="H17" s="17">
        <v>24823.392</v>
      </c>
      <c r="I17" s="17">
        <v>760087.95799999998</v>
      </c>
      <c r="J17" s="17">
        <f t="shared" si="0"/>
        <v>924053.02</v>
      </c>
      <c r="K17" s="17">
        <f t="shared" si="1"/>
        <v>246217.16493471892</v>
      </c>
      <c r="L17" s="17">
        <v>47166534</v>
      </c>
      <c r="M17" s="17">
        <v>1880560</v>
      </c>
      <c r="N17" s="17">
        <v>46065936</v>
      </c>
    </row>
    <row r="18" spans="1:14">
      <c r="A18">
        <v>3000</v>
      </c>
      <c r="B18" t="s">
        <v>10</v>
      </c>
      <c r="C18" s="1">
        <v>7841</v>
      </c>
      <c r="D18" s="2">
        <v>2.5140000000000002E-3</v>
      </c>
      <c r="E18" s="2">
        <v>1.32E-2</v>
      </c>
      <c r="F18" s="2">
        <v>1.3999999999999999E-2</v>
      </c>
      <c r="G18" s="1">
        <v>324006.14299999998</v>
      </c>
      <c r="H18" s="1">
        <v>103770.546</v>
      </c>
      <c r="I18" s="1">
        <v>248261.402</v>
      </c>
      <c r="J18" s="1">
        <f t="shared" si="0"/>
        <v>676038.09100000001</v>
      </c>
      <c r="K18" s="1">
        <f t="shared" si="1"/>
        <v>86218.351103175621</v>
      </c>
      <c r="L18" s="1">
        <v>128880659</v>
      </c>
      <c r="M18" s="1">
        <v>7861405</v>
      </c>
      <c r="N18" s="1">
        <v>17732958</v>
      </c>
    </row>
    <row r="19" spans="1:14">
      <c r="A19" s="16">
        <v>3506</v>
      </c>
      <c r="B19" s="16" t="s">
        <v>11</v>
      </c>
      <c r="C19" s="17">
        <v>60</v>
      </c>
      <c r="D19" s="18">
        <v>4.5000000000000005E-3</v>
      </c>
      <c r="E19" s="18">
        <v>1.32E-2</v>
      </c>
      <c r="F19" s="18">
        <v>1.2800000000000001E-2</v>
      </c>
      <c r="G19" s="17">
        <v>63798.648000000001</v>
      </c>
      <c r="H19" s="17">
        <v>0</v>
      </c>
      <c r="I19" s="17">
        <v>1781.559</v>
      </c>
      <c r="J19" s="17">
        <f t="shared" si="0"/>
        <v>65580.206999999995</v>
      </c>
      <c r="K19" s="17">
        <f t="shared" si="1"/>
        <v>1093003.45</v>
      </c>
      <c r="L19" s="17">
        <v>14177461</v>
      </c>
      <c r="M19" s="17">
        <v>0</v>
      </c>
      <c r="N19" s="17">
        <v>139184</v>
      </c>
    </row>
    <row r="20" spans="1:14">
      <c r="A20">
        <v>3511</v>
      </c>
      <c r="B20" t="s">
        <v>12</v>
      </c>
      <c r="C20" s="1">
        <v>687</v>
      </c>
      <c r="D20" s="2">
        <v>3.8E-3</v>
      </c>
      <c r="E20" s="2">
        <v>1.32E-2</v>
      </c>
      <c r="F20" s="2">
        <v>1.6500000000000001E-2</v>
      </c>
      <c r="G20" s="1">
        <v>81393.426999999996</v>
      </c>
      <c r="H20" s="1">
        <v>6500.46</v>
      </c>
      <c r="I20" s="1">
        <v>562131.64099999995</v>
      </c>
      <c r="J20" s="1">
        <f t="shared" si="0"/>
        <v>650025.52799999993</v>
      </c>
      <c r="K20" s="1">
        <f t="shared" si="1"/>
        <v>946179.80786026188</v>
      </c>
      <c r="L20" s="1">
        <v>21419321</v>
      </c>
      <c r="M20" s="1">
        <v>492459</v>
      </c>
      <c r="N20" s="1">
        <v>34068584</v>
      </c>
    </row>
    <row r="21" spans="1:14">
      <c r="A21" s="16">
        <v>3609</v>
      </c>
      <c r="B21" s="16" t="s">
        <v>13</v>
      </c>
      <c r="C21" s="17">
        <v>3868</v>
      </c>
      <c r="D21" s="18">
        <v>3.4999999999999996E-3</v>
      </c>
      <c r="E21" s="18">
        <v>1.32E-2</v>
      </c>
      <c r="F21" s="18">
        <v>1.3899999999999999E-2</v>
      </c>
      <c r="G21" s="17">
        <v>309364.38099999999</v>
      </c>
      <c r="H21" s="17">
        <v>51415.055999999997</v>
      </c>
      <c r="I21" s="17">
        <v>214990.02900000001</v>
      </c>
      <c r="J21" s="17">
        <f t="shared" si="0"/>
        <v>575769.46600000001</v>
      </c>
      <c r="K21" s="17">
        <f t="shared" si="1"/>
        <v>148854.56721820062</v>
      </c>
      <c r="L21" s="17">
        <v>88389583</v>
      </c>
      <c r="M21" s="17">
        <v>3895080</v>
      </c>
      <c r="N21" s="17">
        <v>15466907</v>
      </c>
    </row>
    <row r="22" spans="1:14">
      <c r="A22">
        <v>3709</v>
      </c>
      <c r="B22" t="s">
        <v>14</v>
      </c>
      <c r="C22" s="1">
        <v>840</v>
      </c>
      <c r="D22" s="2">
        <v>5.0000000000000001E-3</v>
      </c>
      <c r="E22" s="2">
        <v>1.32E-2</v>
      </c>
      <c r="F22" s="2">
        <v>1.6500000000000001E-2</v>
      </c>
      <c r="G22" s="1">
        <v>45584.038999999997</v>
      </c>
      <c r="H22" s="1">
        <v>13119.084000000001</v>
      </c>
      <c r="I22" s="1">
        <v>54991.398000000001</v>
      </c>
      <c r="J22" s="1">
        <f t="shared" si="0"/>
        <v>113694.52100000001</v>
      </c>
      <c r="K22" s="1">
        <f t="shared" si="1"/>
        <v>135350.62023809526</v>
      </c>
      <c r="L22" s="1">
        <v>9116809</v>
      </c>
      <c r="M22" s="1">
        <v>993870</v>
      </c>
      <c r="N22" s="1">
        <v>3332812</v>
      </c>
    </row>
    <row r="23" spans="1:14">
      <c r="A23" s="16">
        <v>3710</v>
      </c>
      <c r="B23" s="16" t="s">
        <v>15</v>
      </c>
      <c r="C23" s="17">
        <v>79</v>
      </c>
      <c r="D23" s="18">
        <v>3.5999999999999999E-3</v>
      </c>
      <c r="E23" s="18">
        <v>1.32E-2</v>
      </c>
      <c r="F23" s="18">
        <v>0.01</v>
      </c>
      <c r="G23" s="17">
        <v>6576.125</v>
      </c>
      <c r="H23" s="17">
        <v>0</v>
      </c>
      <c r="I23" s="17">
        <v>1685.99</v>
      </c>
      <c r="J23" s="17">
        <f t="shared" si="0"/>
        <v>8262.1149999999998</v>
      </c>
      <c r="K23" s="17">
        <f t="shared" si="1"/>
        <v>104583.73417721518</v>
      </c>
      <c r="L23" s="17">
        <v>1826699</v>
      </c>
      <c r="M23" s="17">
        <v>0</v>
      </c>
      <c r="N23" s="17">
        <v>168599</v>
      </c>
    </row>
    <row r="24" spans="1:14">
      <c r="A24">
        <v>3711</v>
      </c>
      <c r="B24" t="s">
        <v>16</v>
      </c>
      <c r="C24" s="1">
        <v>1211</v>
      </c>
      <c r="D24" s="2">
        <v>4.1999999999999997E-3</v>
      </c>
      <c r="E24" s="2">
        <v>1.32E-2</v>
      </c>
      <c r="F24" s="2">
        <v>1.5700000000000002E-2</v>
      </c>
      <c r="G24" s="1">
        <v>76976.745999999999</v>
      </c>
      <c r="H24" s="1">
        <v>20377.763999999999</v>
      </c>
      <c r="I24" s="1">
        <v>62314.731</v>
      </c>
      <c r="J24" s="1">
        <f t="shared" si="0"/>
        <v>159669.24099999998</v>
      </c>
      <c r="K24" s="1">
        <f t="shared" si="1"/>
        <v>131849.08422791079</v>
      </c>
      <c r="L24" s="1">
        <v>18327798</v>
      </c>
      <c r="M24" s="1">
        <v>1543770</v>
      </c>
      <c r="N24" s="1">
        <v>3969090</v>
      </c>
    </row>
    <row r="25" spans="1:14">
      <c r="A25" s="16">
        <v>3713</v>
      </c>
      <c r="B25" s="16" t="s">
        <v>17</v>
      </c>
      <c r="C25" s="17">
        <v>102</v>
      </c>
      <c r="D25" s="18">
        <v>5.0000000000000001E-3</v>
      </c>
      <c r="E25" s="18">
        <v>1.32E-2</v>
      </c>
      <c r="F25" s="18">
        <v>5.0000000000000001E-3</v>
      </c>
      <c r="G25" s="17">
        <v>13095.084999999999</v>
      </c>
      <c r="H25" s="17">
        <v>2487.645</v>
      </c>
      <c r="I25" s="17">
        <v>2681.18</v>
      </c>
      <c r="J25" s="17">
        <f t="shared" si="0"/>
        <v>18263.91</v>
      </c>
      <c r="K25" s="17">
        <f t="shared" si="1"/>
        <v>179057.9411764706</v>
      </c>
      <c r="L25" s="17">
        <v>2619017</v>
      </c>
      <c r="M25" s="17">
        <v>188458</v>
      </c>
      <c r="N25" s="17">
        <v>536236</v>
      </c>
    </row>
    <row r="26" spans="1:14">
      <c r="A26">
        <v>3714</v>
      </c>
      <c r="B26" t="s">
        <v>18</v>
      </c>
      <c r="C26" s="1">
        <v>1666</v>
      </c>
      <c r="D26" s="2">
        <v>4.4000000000000003E-3</v>
      </c>
      <c r="E26" s="2">
        <v>1.32E-2</v>
      </c>
      <c r="F26" s="2">
        <v>1.55E-2</v>
      </c>
      <c r="G26" s="1">
        <v>80426.599000000002</v>
      </c>
      <c r="H26" s="1">
        <v>15211.35</v>
      </c>
      <c r="I26" s="1">
        <v>90204.403000000006</v>
      </c>
      <c r="J26" s="1">
        <f t="shared" si="0"/>
        <v>185842.35200000001</v>
      </c>
      <c r="K26" s="1">
        <f t="shared" si="1"/>
        <v>111550.031212485</v>
      </c>
      <c r="L26" s="1">
        <v>18278773</v>
      </c>
      <c r="M26" s="1">
        <v>1152375</v>
      </c>
      <c r="N26" s="1">
        <v>5819637</v>
      </c>
    </row>
    <row r="27" spans="1:14">
      <c r="A27" s="16">
        <v>3811</v>
      </c>
      <c r="B27" s="16" t="s">
        <v>19</v>
      </c>
      <c r="C27" s="17">
        <v>665</v>
      </c>
      <c r="D27" s="18">
        <v>5.0000000000000001E-3</v>
      </c>
      <c r="E27" s="18">
        <v>1.32E-2</v>
      </c>
      <c r="F27" s="18">
        <v>1.4999999999999999E-2</v>
      </c>
      <c r="G27" s="17">
        <v>53866.27</v>
      </c>
      <c r="H27" s="17">
        <v>11048.254999999999</v>
      </c>
      <c r="I27" s="17">
        <v>25948.65</v>
      </c>
      <c r="J27" s="17">
        <f t="shared" si="0"/>
        <v>90863.174999999988</v>
      </c>
      <c r="K27" s="17">
        <f t="shared" si="1"/>
        <v>136636.35338345863</v>
      </c>
      <c r="L27" s="17">
        <v>10773254</v>
      </c>
      <c r="M27" s="17">
        <v>836989</v>
      </c>
      <c r="N27" s="17">
        <v>1729910</v>
      </c>
    </row>
    <row r="28" spans="1:14">
      <c r="A28">
        <v>4100</v>
      </c>
      <c r="B28" t="s">
        <v>20</v>
      </c>
      <c r="C28" s="1">
        <v>956</v>
      </c>
      <c r="D28" s="2">
        <v>6.2500000000000003E-3</v>
      </c>
      <c r="E28" s="2">
        <v>1.32E-2</v>
      </c>
      <c r="F28" s="2">
        <v>1.6500000000000001E-2</v>
      </c>
      <c r="G28" s="1">
        <v>47929.023999999998</v>
      </c>
      <c r="H28" s="1">
        <v>5839.5879999999997</v>
      </c>
      <c r="I28" s="1">
        <v>30487.226999999999</v>
      </c>
      <c r="J28" s="1">
        <f t="shared" si="0"/>
        <v>84255.838999999993</v>
      </c>
      <c r="K28" s="1">
        <f t="shared" si="1"/>
        <v>88133.722803347264</v>
      </c>
      <c r="L28" s="1">
        <v>7668625</v>
      </c>
      <c r="M28" s="1">
        <v>442393</v>
      </c>
      <c r="N28" s="1">
        <v>1847709</v>
      </c>
    </row>
    <row r="29" spans="1:14">
      <c r="A29" s="16">
        <v>4200</v>
      </c>
      <c r="B29" s="16" t="s">
        <v>21</v>
      </c>
      <c r="C29" s="17">
        <v>3840</v>
      </c>
      <c r="D29" s="18">
        <v>5.6000000000000008E-3</v>
      </c>
      <c r="E29" s="18">
        <v>1.32E-2</v>
      </c>
      <c r="F29" s="18">
        <v>1.6500000000000001E-2</v>
      </c>
      <c r="G29" s="17">
        <v>242337.07800000001</v>
      </c>
      <c r="H29" s="17">
        <v>39640.964</v>
      </c>
      <c r="I29" s="17">
        <v>154778.88200000001</v>
      </c>
      <c r="J29" s="17">
        <f t="shared" si="0"/>
        <v>436756.924</v>
      </c>
      <c r="K29" s="17">
        <f t="shared" si="1"/>
        <v>113738.78229166666</v>
      </c>
      <c r="L29" s="17">
        <v>43274478</v>
      </c>
      <c r="M29" s="17">
        <v>3003104</v>
      </c>
      <c r="N29" s="17">
        <v>9380535</v>
      </c>
    </row>
    <row r="30" spans="1:14">
      <c r="A30">
        <v>4502</v>
      </c>
      <c r="B30" t="s">
        <v>22</v>
      </c>
      <c r="C30" s="1">
        <v>233</v>
      </c>
      <c r="D30" s="2">
        <v>5.0000000000000001E-3</v>
      </c>
      <c r="E30" s="2">
        <v>1.32E-2</v>
      </c>
      <c r="F30" s="2">
        <v>1.6500000000000001E-2</v>
      </c>
      <c r="G30" s="1">
        <v>18605.575000000001</v>
      </c>
      <c r="H30" s="1">
        <v>2971.9540000000002</v>
      </c>
      <c r="I30" s="1">
        <v>4554.125</v>
      </c>
      <c r="J30" s="1">
        <f t="shared" si="0"/>
        <v>26131.654000000002</v>
      </c>
      <c r="K30" s="1">
        <f t="shared" si="1"/>
        <v>112153.02145922747</v>
      </c>
      <c r="L30" s="1">
        <v>3721115</v>
      </c>
      <c r="M30" s="1">
        <v>225148</v>
      </c>
      <c r="N30" s="1">
        <v>276007</v>
      </c>
    </row>
    <row r="31" spans="1:14">
      <c r="A31" s="16">
        <v>4604</v>
      </c>
      <c r="B31" s="16" t="s">
        <v>23</v>
      </c>
      <c r="C31" s="17">
        <v>255</v>
      </c>
      <c r="D31" s="18">
        <v>5.0000000000000001E-3</v>
      </c>
      <c r="E31" s="18">
        <v>1.32E-2</v>
      </c>
      <c r="F31" s="18">
        <v>1.6500000000000001E-2</v>
      </c>
      <c r="G31" s="17">
        <v>9321.0769999999993</v>
      </c>
      <c r="H31" s="17">
        <v>2154.0639999999999</v>
      </c>
      <c r="I31" s="17">
        <v>17583.702000000001</v>
      </c>
      <c r="J31" s="17">
        <f t="shared" si="0"/>
        <v>29058.843000000001</v>
      </c>
      <c r="K31" s="17">
        <f t="shared" si="1"/>
        <v>113956.24705882353</v>
      </c>
      <c r="L31" s="17">
        <v>1864215</v>
      </c>
      <c r="M31" s="17">
        <v>163187</v>
      </c>
      <c r="N31" s="17">
        <v>1065678</v>
      </c>
    </row>
    <row r="32" spans="1:14">
      <c r="A32">
        <v>4607</v>
      </c>
      <c r="B32" t="s">
        <v>24</v>
      </c>
      <c r="C32" s="1">
        <v>1131</v>
      </c>
      <c r="D32" s="2">
        <v>5.5000000000000005E-3</v>
      </c>
      <c r="E32" s="2">
        <v>1.32E-2</v>
      </c>
      <c r="F32" s="2">
        <v>1.6500000000000001E-2</v>
      </c>
      <c r="G32" s="1">
        <v>52037.82</v>
      </c>
      <c r="H32" s="1">
        <v>7330.3829999999998</v>
      </c>
      <c r="I32" s="1">
        <v>33937.377999999997</v>
      </c>
      <c r="J32" s="1">
        <f t="shared" si="0"/>
        <v>93305.581000000006</v>
      </c>
      <c r="K32" s="1">
        <f t="shared" si="1"/>
        <v>82498.303271441197</v>
      </c>
      <c r="L32" s="1">
        <v>9461396</v>
      </c>
      <c r="M32" s="1">
        <v>555332</v>
      </c>
      <c r="N32" s="1">
        <v>2056808</v>
      </c>
    </row>
    <row r="33" spans="1:14">
      <c r="A33" s="16">
        <v>4803</v>
      </c>
      <c r="B33" s="16" t="s">
        <v>25</v>
      </c>
      <c r="C33" s="17">
        <v>215</v>
      </c>
      <c r="D33" s="18">
        <v>4.5000000000000005E-3</v>
      </c>
      <c r="E33" s="18">
        <v>1.32E-2</v>
      </c>
      <c r="F33" s="18">
        <v>1.6500000000000001E-2</v>
      </c>
      <c r="G33" s="17">
        <v>11806.293</v>
      </c>
      <c r="H33" s="17">
        <v>1216.116</v>
      </c>
      <c r="I33" s="17">
        <v>10066.745999999999</v>
      </c>
      <c r="J33" s="17">
        <f t="shared" si="0"/>
        <v>23089.154999999999</v>
      </c>
      <c r="K33" s="17">
        <f t="shared" si="1"/>
        <v>107391.41860465115</v>
      </c>
      <c r="L33" s="17">
        <v>2623600</v>
      </c>
      <c r="M33" s="17">
        <v>92130</v>
      </c>
      <c r="N33" s="17">
        <v>610105</v>
      </c>
    </row>
    <row r="34" spans="1:14">
      <c r="A34">
        <v>4901</v>
      </c>
      <c r="B34" t="s">
        <v>26</v>
      </c>
      <c r="C34" s="1">
        <v>42</v>
      </c>
      <c r="D34" s="2">
        <v>6.2500000000000003E-3</v>
      </c>
      <c r="E34" s="2">
        <v>1.32E-2</v>
      </c>
      <c r="F34" s="2">
        <v>1.6500000000000001E-2</v>
      </c>
      <c r="G34" s="1">
        <v>4914.5780000000004</v>
      </c>
      <c r="H34" s="1">
        <v>192.81200000000001</v>
      </c>
      <c r="I34" s="1">
        <v>1585.3979999999999</v>
      </c>
      <c r="J34" s="1">
        <f t="shared" si="0"/>
        <v>6692.7880000000005</v>
      </c>
      <c r="K34" s="1">
        <f t="shared" si="1"/>
        <v>159352.09523809524</v>
      </c>
      <c r="L34" s="1">
        <v>786324</v>
      </c>
      <c r="M34" s="1">
        <v>14607</v>
      </c>
      <c r="N34" s="1">
        <v>96084</v>
      </c>
    </row>
    <row r="35" spans="1:14">
      <c r="A35" s="16">
        <v>4902</v>
      </c>
      <c r="B35" s="16" t="s">
        <v>27</v>
      </c>
      <c r="C35" s="17">
        <v>109</v>
      </c>
      <c r="D35" s="18">
        <v>5.0000000000000001E-3</v>
      </c>
      <c r="E35" s="18">
        <v>1.32E-2</v>
      </c>
      <c r="F35" s="18">
        <v>1.3999999999999999E-2</v>
      </c>
      <c r="G35" s="17">
        <v>5303.35</v>
      </c>
      <c r="H35" s="17">
        <v>986.22500000000002</v>
      </c>
      <c r="I35" s="17">
        <v>3413.34</v>
      </c>
      <c r="J35" s="17">
        <f t="shared" si="0"/>
        <v>9702.9150000000009</v>
      </c>
      <c r="K35" s="17">
        <f t="shared" si="1"/>
        <v>89017.568807339456</v>
      </c>
      <c r="L35" s="17">
        <v>1060670</v>
      </c>
      <c r="M35" s="17">
        <v>74714</v>
      </c>
      <c r="N35" s="17">
        <v>243810</v>
      </c>
    </row>
    <row r="36" spans="1:14">
      <c r="A36">
        <v>4911</v>
      </c>
      <c r="B36" t="s">
        <v>28</v>
      </c>
      <c r="C36" s="1">
        <v>424</v>
      </c>
      <c r="D36" s="2">
        <v>6.2500000000000003E-3</v>
      </c>
      <c r="E36" s="2">
        <v>1.32E-2</v>
      </c>
      <c r="F36" s="2">
        <v>1.6500000000000001E-2</v>
      </c>
      <c r="G36" s="1">
        <v>28606.501</v>
      </c>
      <c r="H36" s="1">
        <v>2916.7379999999998</v>
      </c>
      <c r="I36" s="1">
        <v>13490.643</v>
      </c>
      <c r="J36" s="1">
        <f t="shared" si="0"/>
        <v>45013.881999999998</v>
      </c>
      <c r="K36" s="1">
        <f t="shared" si="1"/>
        <v>106164.81603773584</v>
      </c>
      <c r="L36" s="1">
        <v>4577014</v>
      </c>
      <c r="M36" s="1">
        <v>220965</v>
      </c>
      <c r="N36" s="1">
        <v>817614</v>
      </c>
    </row>
    <row r="37" spans="1:14">
      <c r="A37" s="16">
        <v>5200</v>
      </c>
      <c r="B37" s="16" t="s">
        <v>29</v>
      </c>
      <c r="C37" s="17">
        <v>4090</v>
      </c>
      <c r="D37" s="18">
        <v>4.7499999999999999E-3</v>
      </c>
      <c r="E37" s="18">
        <v>1.32E-2</v>
      </c>
      <c r="F37" s="18">
        <v>1.6500000000000001E-2</v>
      </c>
      <c r="G37" s="17">
        <v>299557.83</v>
      </c>
      <c r="H37" s="17">
        <v>79961.255999999994</v>
      </c>
      <c r="I37" s="17">
        <v>212706.18700000001</v>
      </c>
      <c r="J37" s="17">
        <f t="shared" si="0"/>
        <v>592225.27300000004</v>
      </c>
      <c r="K37" s="17">
        <f t="shared" si="1"/>
        <v>144798.35525672373</v>
      </c>
      <c r="L37" s="17">
        <v>63064599</v>
      </c>
      <c r="M37" s="17">
        <v>6057671</v>
      </c>
      <c r="N37" s="17">
        <v>12866773</v>
      </c>
    </row>
    <row r="38" spans="1:14">
      <c r="A38">
        <v>5508</v>
      </c>
      <c r="B38" t="s">
        <v>30</v>
      </c>
      <c r="C38" s="1">
        <v>1226</v>
      </c>
      <c r="D38" s="2">
        <v>4.0000000000000001E-3</v>
      </c>
      <c r="E38" s="2">
        <v>1.32E-2</v>
      </c>
      <c r="F38" s="2">
        <v>1.32E-2</v>
      </c>
      <c r="G38" s="1">
        <v>70857.986999999994</v>
      </c>
      <c r="H38" s="1">
        <v>14404.421</v>
      </c>
      <c r="I38" s="1">
        <v>44951.18</v>
      </c>
      <c r="J38" s="1">
        <f t="shared" si="0"/>
        <v>130213.58799999999</v>
      </c>
      <c r="K38" s="1">
        <f t="shared" si="1"/>
        <v>106210.10440456768</v>
      </c>
      <c r="L38" s="1">
        <v>17714498</v>
      </c>
      <c r="M38" s="1">
        <v>1091244</v>
      </c>
      <c r="N38" s="1">
        <v>3405393</v>
      </c>
    </row>
    <row r="39" spans="1:14">
      <c r="A39" s="16">
        <v>5604</v>
      </c>
      <c r="B39" s="16" t="s">
        <v>66</v>
      </c>
      <c r="C39" s="17">
        <v>928</v>
      </c>
      <c r="D39" s="18">
        <v>5.0000000000000001E-3</v>
      </c>
      <c r="E39" s="18">
        <v>1.32E-2</v>
      </c>
      <c r="F39" s="18">
        <v>1.6500000000000001E-2</v>
      </c>
      <c r="G39" s="17">
        <v>49536.53</v>
      </c>
      <c r="H39" s="17">
        <v>22408.954000000002</v>
      </c>
      <c r="I39" s="17">
        <v>54704.46</v>
      </c>
      <c r="J39" s="17">
        <f t="shared" si="0"/>
        <v>126649.94399999999</v>
      </c>
      <c r="K39" s="17">
        <f t="shared" si="1"/>
        <v>136476.2327586207</v>
      </c>
      <c r="L39" s="17">
        <v>9907306</v>
      </c>
      <c r="M39" s="17">
        <v>1697648</v>
      </c>
      <c r="N39" s="17">
        <v>3315421</v>
      </c>
    </row>
    <row r="40" spans="1:14">
      <c r="A40">
        <v>5609</v>
      </c>
      <c r="B40" t="s">
        <v>67</v>
      </c>
      <c r="C40" s="1">
        <v>483</v>
      </c>
      <c r="D40" s="2">
        <v>4.7999999999999996E-3</v>
      </c>
      <c r="E40" s="2">
        <v>1.32E-2</v>
      </c>
      <c r="F40" s="2">
        <v>1.6500000000000001E-2</v>
      </c>
      <c r="G40" s="1">
        <v>18278.631000000001</v>
      </c>
      <c r="H40" s="1">
        <v>5994.067</v>
      </c>
      <c r="I40" s="1">
        <v>17081.98</v>
      </c>
      <c r="J40" s="1">
        <f t="shared" si="0"/>
        <v>41354.678</v>
      </c>
      <c r="K40" s="1">
        <f t="shared" si="1"/>
        <v>85620.451345755704</v>
      </c>
      <c r="L40" s="1">
        <v>3808049</v>
      </c>
      <c r="M40" s="1">
        <v>454096</v>
      </c>
      <c r="N40" s="1">
        <v>1035271</v>
      </c>
    </row>
    <row r="41" spans="1:14">
      <c r="A41" s="16">
        <v>5611</v>
      </c>
      <c r="B41" s="16" t="s">
        <v>31</v>
      </c>
      <c r="C41" s="17">
        <v>90</v>
      </c>
      <c r="D41" s="18">
        <v>4.5000000000000005E-3</v>
      </c>
      <c r="E41" s="18">
        <v>1.32E-2</v>
      </c>
      <c r="F41" s="18">
        <v>4.5000000000000005E-3</v>
      </c>
      <c r="G41" s="17">
        <v>6387.951</v>
      </c>
      <c r="H41" s="17">
        <v>0</v>
      </c>
      <c r="I41" s="17">
        <v>241.268</v>
      </c>
      <c r="J41" s="17">
        <f t="shared" si="0"/>
        <v>6629.2190000000001</v>
      </c>
      <c r="K41" s="17">
        <f t="shared" si="1"/>
        <v>73657.988888888896</v>
      </c>
      <c r="L41" s="17">
        <v>1419529</v>
      </c>
      <c r="M41" s="17">
        <v>0</v>
      </c>
      <c r="N41" s="17">
        <v>53614</v>
      </c>
    </row>
    <row r="42" spans="1:14">
      <c r="A42">
        <v>5612</v>
      </c>
      <c r="B42" t="s">
        <v>32</v>
      </c>
      <c r="C42" s="1">
        <v>384</v>
      </c>
      <c r="D42" s="2">
        <v>6.2500000000000003E-3</v>
      </c>
      <c r="E42" s="2">
        <v>1.32E-2</v>
      </c>
      <c r="F42" s="2">
        <v>1.6500000000000001E-2</v>
      </c>
      <c r="G42" s="1">
        <v>43407.951999999997</v>
      </c>
      <c r="H42" s="1">
        <v>3672.0160000000001</v>
      </c>
      <c r="I42" s="1">
        <v>78045.172000000006</v>
      </c>
      <c r="J42" s="1">
        <f t="shared" si="0"/>
        <v>125125.14000000001</v>
      </c>
      <c r="K42" s="1">
        <f t="shared" si="1"/>
        <v>325846.71875000006</v>
      </c>
      <c r="L42" s="1">
        <v>6945224</v>
      </c>
      <c r="M42" s="1">
        <v>278183</v>
      </c>
      <c r="N42" s="1">
        <v>4730010</v>
      </c>
    </row>
    <row r="43" spans="1:14">
      <c r="A43" s="16">
        <v>5706</v>
      </c>
      <c r="B43" s="16" t="s">
        <v>33</v>
      </c>
      <c r="C43" s="17">
        <v>204</v>
      </c>
      <c r="D43" s="18">
        <v>4.7499999999999999E-3</v>
      </c>
      <c r="E43" s="18">
        <v>1.32E-2</v>
      </c>
      <c r="F43" s="18">
        <v>4.7499999999999999E-3</v>
      </c>
      <c r="G43" s="17">
        <v>18095.483</v>
      </c>
      <c r="H43" s="17">
        <v>0</v>
      </c>
      <c r="I43" s="17">
        <v>203.292</v>
      </c>
      <c r="J43" s="17">
        <f t="shared" si="0"/>
        <v>18298.775000000001</v>
      </c>
      <c r="K43" s="17">
        <f t="shared" si="1"/>
        <v>89699.877450980392</v>
      </c>
      <c r="L43" s="17">
        <v>3809549</v>
      </c>
      <c r="M43" s="17">
        <v>0</v>
      </c>
      <c r="N43" s="17">
        <v>42798</v>
      </c>
    </row>
    <row r="44" spans="1:14">
      <c r="A44">
        <v>6000</v>
      </c>
      <c r="B44" t="s">
        <v>63</v>
      </c>
      <c r="C44" s="1">
        <v>19642</v>
      </c>
      <c r="D44" s="2">
        <v>3.3E-3</v>
      </c>
      <c r="E44" s="2">
        <v>1.32E-2</v>
      </c>
      <c r="F44" s="2">
        <v>1.6299999999999999E-2</v>
      </c>
      <c r="G44" s="1">
        <v>1114183.148</v>
      </c>
      <c r="H44" s="1">
        <v>410349.86300000001</v>
      </c>
      <c r="I44" s="1">
        <v>1154091.0530000001</v>
      </c>
      <c r="J44" s="1">
        <f t="shared" si="0"/>
        <v>2678624.0640000002</v>
      </c>
      <c r="K44" s="1">
        <f t="shared" si="1"/>
        <v>136372.26677527747</v>
      </c>
      <c r="L44" s="1">
        <v>337631249</v>
      </c>
      <c r="M44" s="1">
        <v>31087112</v>
      </c>
      <c r="N44" s="1">
        <v>70803136</v>
      </c>
    </row>
    <row r="45" spans="1:14">
      <c r="A45" s="16">
        <v>6100</v>
      </c>
      <c r="B45" s="16" t="s">
        <v>34</v>
      </c>
      <c r="C45" s="17">
        <v>3041</v>
      </c>
      <c r="D45" s="18">
        <v>4.5999999999999999E-3</v>
      </c>
      <c r="E45" s="18">
        <v>1.32E-2</v>
      </c>
      <c r="F45" s="18">
        <v>1.55E-2</v>
      </c>
      <c r="G45" s="17">
        <v>179203.87400000001</v>
      </c>
      <c r="H45" s="17">
        <v>30418.065999999999</v>
      </c>
      <c r="I45" s="17">
        <v>222664.50599999999</v>
      </c>
      <c r="J45" s="17">
        <f t="shared" si="0"/>
        <v>432286.446</v>
      </c>
      <c r="K45" s="17">
        <f t="shared" si="1"/>
        <v>142152.72804998356</v>
      </c>
      <c r="L45" s="17">
        <v>38957367</v>
      </c>
      <c r="M45" s="17">
        <v>2304399</v>
      </c>
      <c r="N45" s="17">
        <v>14365447</v>
      </c>
    </row>
    <row r="46" spans="1:14">
      <c r="A46">
        <v>6250</v>
      </c>
      <c r="B46" t="s">
        <v>35</v>
      </c>
      <c r="C46" s="1">
        <v>1966</v>
      </c>
      <c r="D46" s="2">
        <v>4.7999999999999996E-3</v>
      </c>
      <c r="E46" s="2">
        <v>1.32E-2</v>
      </c>
      <c r="F46" s="2">
        <v>1.6500000000000001E-2</v>
      </c>
      <c r="G46" s="1">
        <v>104140.27099999999</v>
      </c>
      <c r="H46" s="1">
        <v>25390.423999999999</v>
      </c>
      <c r="I46" s="1">
        <v>74492.187999999995</v>
      </c>
      <c r="J46" s="1">
        <f t="shared" si="0"/>
        <v>204022.88299999997</v>
      </c>
      <c r="K46" s="1">
        <f t="shared" si="1"/>
        <v>103775.62716174973</v>
      </c>
      <c r="L46" s="1">
        <v>21695890</v>
      </c>
      <c r="M46" s="1">
        <v>1923517</v>
      </c>
      <c r="N46" s="1">
        <v>4514676</v>
      </c>
    </row>
    <row r="47" spans="1:14">
      <c r="A47" s="16">
        <v>6400</v>
      </c>
      <c r="B47" s="16" t="s">
        <v>36</v>
      </c>
      <c r="C47" s="17">
        <v>1860</v>
      </c>
      <c r="D47" s="18">
        <v>5.0000000000000001E-3</v>
      </c>
      <c r="E47" s="18">
        <v>1.32E-2</v>
      </c>
      <c r="F47" s="18">
        <v>1.6500000000000001E-2</v>
      </c>
      <c r="G47" s="17">
        <v>126214.92600000001</v>
      </c>
      <c r="H47" s="17">
        <v>25648.708999999999</v>
      </c>
      <c r="I47" s="17">
        <v>93455.313999999998</v>
      </c>
      <c r="J47" s="17">
        <f t="shared" si="0"/>
        <v>245318.94900000002</v>
      </c>
      <c r="K47" s="17">
        <f t="shared" si="1"/>
        <v>131891.90806451614</v>
      </c>
      <c r="L47" s="17">
        <v>25242986</v>
      </c>
      <c r="M47" s="17">
        <v>1943084</v>
      </c>
      <c r="N47" s="17">
        <v>5663958</v>
      </c>
    </row>
    <row r="48" spans="1:14">
      <c r="A48">
        <v>6513</v>
      </c>
      <c r="B48" t="s">
        <v>37</v>
      </c>
      <c r="C48" s="1">
        <v>1119</v>
      </c>
      <c r="D48" s="2">
        <v>3.9000000000000003E-3</v>
      </c>
      <c r="E48" s="2">
        <v>1.32E-2</v>
      </c>
      <c r="F48" s="2">
        <v>1.2E-2</v>
      </c>
      <c r="G48" s="1">
        <v>81390.865000000005</v>
      </c>
      <c r="H48" s="1">
        <v>13496.921</v>
      </c>
      <c r="I48" s="1">
        <v>8783.7720000000008</v>
      </c>
      <c r="J48" s="1">
        <f t="shared" si="0"/>
        <v>103671.558</v>
      </c>
      <c r="K48" s="1">
        <f t="shared" si="1"/>
        <v>92646.611260053614</v>
      </c>
      <c r="L48" s="1">
        <v>20869429</v>
      </c>
      <c r="M48" s="1">
        <v>1022494</v>
      </c>
      <c r="N48" s="1">
        <v>731981</v>
      </c>
    </row>
    <row r="49" spans="1:14">
      <c r="A49" s="16">
        <v>6515</v>
      </c>
      <c r="B49" s="16" t="s">
        <v>38</v>
      </c>
      <c r="C49" s="17">
        <v>704</v>
      </c>
      <c r="D49" s="18">
        <v>4.0000000000000001E-3</v>
      </c>
      <c r="E49" s="18">
        <v>1.32E-2</v>
      </c>
      <c r="F49" s="18">
        <v>1.3999999999999999E-2</v>
      </c>
      <c r="G49" s="17">
        <v>47948.572</v>
      </c>
      <c r="H49" s="17">
        <v>4535.0709999999999</v>
      </c>
      <c r="I49" s="17">
        <v>25769.772000000001</v>
      </c>
      <c r="J49" s="17">
        <f t="shared" si="0"/>
        <v>78253.414999999994</v>
      </c>
      <c r="K49" s="17">
        <f t="shared" si="1"/>
        <v>111155.4190340909</v>
      </c>
      <c r="L49" s="17">
        <v>11987143</v>
      </c>
      <c r="M49" s="17">
        <v>343566</v>
      </c>
      <c r="N49" s="17">
        <v>1840698</v>
      </c>
    </row>
    <row r="50" spans="1:14">
      <c r="A50">
        <v>6601</v>
      </c>
      <c r="B50" t="s">
        <v>68</v>
      </c>
      <c r="C50" s="1">
        <v>449</v>
      </c>
      <c r="D50" s="2">
        <v>4.1999999999999997E-3</v>
      </c>
      <c r="E50" s="2">
        <v>1.32E-2</v>
      </c>
      <c r="F50" s="2">
        <v>1.26E-2</v>
      </c>
      <c r="G50" s="1">
        <v>40656.728000000003</v>
      </c>
      <c r="H50" s="1">
        <v>3618.252</v>
      </c>
      <c r="I50" s="1">
        <v>21397.845000000001</v>
      </c>
      <c r="J50" s="1">
        <f t="shared" si="0"/>
        <v>65672.825000000012</v>
      </c>
      <c r="K50" s="1">
        <f t="shared" si="1"/>
        <v>146264.64365256127</v>
      </c>
      <c r="L50" s="1">
        <v>9680175</v>
      </c>
      <c r="M50" s="1">
        <v>274110</v>
      </c>
      <c r="N50" s="1">
        <v>1698242</v>
      </c>
    </row>
    <row r="51" spans="1:14">
      <c r="A51" s="16">
        <v>6602</v>
      </c>
      <c r="B51" s="16" t="s">
        <v>39</v>
      </c>
      <c r="C51" s="17">
        <v>369</v>
      </c>
      <c r="D51" s="18">
        <v>4.7999999999999996E-3</v>
      </c>
      <c r="E51" s="18">
        <v>1.32E-2</v>
      </c>
      <c r="F51" s="18">
        <v>1.4999999999999999E-2</v>
      </c>
      <c r="G51" s="17">
        <v>25115.137999999999</v>
      </c>
      <c r="H51" s="17">
        <v>3781.4180000000001</v>
      </c>
      <c r="I51" s="17">
        <v>8202.8850000000002</v>
      </c>
      <c r="J51" s="17">
        <f t="shared" si="0"/>
        <v>37099.440999999999</v>
      </c>
      <c r="K51" s="17">
        <f t="shared" si="1"/>
        <v>100540.49051490515</v>
      </c>
      <c r="L51" s="17">
        <v>5232322</v>
      </c>
      <c r="M51" s="17">
        <v>286471</v>
      </c>
      <c r="N51" s="17">
        <v>546859</v>
      </c>
    </row>
    <row r="52" spans="1:14">
      <c r="A52">
        <v>6607</v>
      </c>
      <c r="B52" t="s">
        <v>40</v>
      </c>
      <c r="C52" s="1">
        <v>483</v>
      </c>
      <c r="D52" s="2">
        <v>6.2500000000000003E-3</v>
      </c>
      <c r="E52" s="2">
        <v>1.32E-2</v>
      </c>
      <c r="F52" s="2">
        <v>1.6500000000000001E-2</v>
      </c>
      <c r="G52" s="1">
        <v>36333.135000000002</v>
      </c>
      <c r="H52" s="1">
        <v>4080.384</v>
      </c>
      <c r="I52" s="1">
        <v>86035.421000000002</v>
      </c>
      <c r="J52" s="1">
        <f t="shared" si="0"/>
        <v>126448.94</v>
      </c>
      <c r="K52" s="1">
        <f t="shared" si="1"/>
        <v>261799.0476190476</v>
      </c>
      <c r="L52" s="1">
        <v>5813281</v>
      </c>
      <c r="M52" s="1">
        <v>309120</v>
      </c>
      <c r="N52" s="1">
        <v>5214267</v>
      </c>
    </row>
    <row r="53" spans="1:14">
      <c r="A53" s="16">
        <v>6611</v>
      </c>
      <c r="B53" s="16" t="s">
        <v>41</v>
      </c>
      <c r="C53" s="17">
        <v>61</v>
      </c>
      <c r="D53" s="18">
        <v>4.5000000000000005E-3</v>
      </c>
      <c r="E53" s="18">
        <v>1.32E-2</v>
      </c>
      <c r="F53" s="18">
        <v>1.4999999999999999E-2</v>
      </c>
      <c r="G53" s="17">
        <v>3987.9720000000002</v>
      </c>
      <c r="H53" s="17">
        <v>0</v>
      </c>
      <c r="I53" s="17">
        <v>424.59</v>
      </c>
      <c r="J53" s="17">
        <f t="shared" si="0"/>
        <v>4412.5619999999999</v>
      </c>
      <c r="K53" s="17">
        <f t="shared" si="1"/>
        <v>72337.081967213104</v>
      </c>
      <c r="L53" s="17">
        <v>886207</v>
      </c>
      <c r="M53" s="17">
        <v>0</v>
      </c>
      <c r="N53" s="17">
        <v>28306</v>
      </c>
    </row>
    <row r="54" spans="1:14">
      <c r="A54">
        <v>6612</v>
      </c>
      <c r="B54" t="s">
        <v>42</v>
      </c>
      <c r="C54" s="1">
        <v>867</v>
      </c>
      <c r="D54" s="2">
        <v>6.2500000000000003E-3</v>
      </c>
      <c r="E54" s="2">
        <v>1.32E-2</v>
      </c>
      <c r="F54" s="2">
        <v>1.6500000000000001E-2</v>
      </c>
      <c r="G54" s="1">
        <v>124306.73</v>
      </c>
      <c r="H54" s="1">
        <v>14360.65</v>
      </c>
      <c r="I54" s="1">
        <v>112208.799</v>
      </c>
      <c r="J54" s="1">
        <f t="shared" si="0"/>
        <v>250876.179</v>
      </c>
      <c r="K54" s="1">
        <f t="shared" si="1"/>
        <v>289361.22145328723</v>
      </c>
      <c r="L54" s="1">
        <v>19888987</v>
      </c>
      <c r="M54" s="1">
        <v>1087928</v>
      </c>
      <c r="N54" s="1">
        <v>6800533</v>
      </c>
    </row>
    <row r="55" spans="1:14">
      <c r="A55" s="16">
        <v>6706</v>
      </c>
      <c r="B55" s="16" t="s">
        <v>43</v>
      </c>
      <c r="C55" s="17">
        <v>94</v>
      </c>
      <c r="D55" s="18">
        <v>5.0000000000000001E-3</v>
      </c>
      <c r="E55" s="18">
        <v>1.32E-2</v>
      </c>
      <c r="F55" s="18">
        <v>5.0000000000000001E-3</v>
      </c>
      <c r="G55" s="17">
        <v>4384.54</v>
      </c>
      <c r="H55" s="17">
        <v>288.81599999999997</v>
      </c>
      <c r="I55" s="17">
        <v>652.01499999999999</v>
      </c>
      <c r="J55" s="17">
        <f t="shared" si="0"/>
        <v>5325.3710000000001</v>
      </c>
      <c r="K55" s="17">
        <f t="shared" si="1"/>
        <v>56652.882978723406</v>
      </c>
      <c r="L55" s="17">
        <v>876908</v>
      </c>
      <c r="M55" s="17">
        <v>21880</v>
      </c>
      <c r="N55" s="17">
        <v>130403</v>
      </c>
    </row>
    <row r="56" spans="1:14">
      <c r="A56">
        <v>6709</v>
      </c>
      <c r="B56" t="s">
        <v>44</v>
      </c>
      <c r="C56" s="1">
        <v>506</v>
      </c>
      <c r="D56" s="2">
        <v>6.2500000000000003E-3</v>
      </c>
      <c r="E56" s="2">
        <v>1.32E-2</v>
      </c>
      <c r="F56" s="2">
        <v>1.6500000000000001E-2</v>
      </c>
      <c r="G56" s="1">
        <v>17689.058000000001</v>
      </c>
      <c r="H56" s="1">
        <v>7897.0060000000003</v>
      </c>
      <c r="I56" s="1">
        <v>26069.242999999999</v>
      </c>
      <c r="J56" s="1">
        <f t="shared" si="0"/>
        <v>51655.307000000001</v>
      </c>
      <c r="K56" s="1">
        <f t="shared" si="1"/>
        <v>102085.58695652174</v>
      </c>
      <c r="L56" s="1">
        <v>2830230</v>
      </c>
      <c r="M56" s="1">
        <v>598258</v>
      </c>
      <c r="N56" s="1">
        <v>1579954</v>
      </c>
    </row>
    <row r="57" spans="1:14">
      <c r="A57" s="16">
        <v>7300</v>
      </c>
      <c r="B57" s="16" t="s">
        <v>45</v>
      </c>
      <c r="C57" s="17">
        <v>5206</v>
      </c>
      <c r="D57" s="18">
        <v>4.7999999999999996E-3</v>
      </c>
      <c r="E57" s="18">
        <v>1.32E-2</v>
      </c>
      <c r="F57" s="18">
        <v>1.6500000000000001E-2</v>
      </c>
      <c r="G57" s="17">
        <v>223585.446</v>
      </c>
      <c r="H57" s="17">
        <v>75031.388000000006</v>
      </c>
      <c r="I57" s="17">
        <v>280626.36099999998</v>
      </c>
      <c r="J57" s="17">
        <f t="shared" si="0"/>
        <v>579243.19500000007</v>
      </c>
      <c r="K57" s="17">
        <f t="shared" si="1"/>
        <v>111264.53995389935</v>
      </c>
      <c r="L57" s="17">
        <v>46580299</v>
      </c>
      <c r="M57" s="17">
        <v>5684196</v>
      </c>
      <c r="N57" s="17">
        <v>17007655</v>
      </c>
    </row>
    <row r="58" spans="1:14">
      <c r="A58">
        <v>7400</v>
      </c>
      <c r="B58" t="s">
        <v>46</v>
      </c>
      <c r="C58" s="1">
        <v>5057</v>
      </c>
      <c r="D58" s="2">
        <v>5.0000000000000001E-3</v>
      </c>
      <c r="E58" s="2">
        <v>1.32E-2</v>
      </c>
      <c r="F58" s="2">
        <v>1.6500000000000001E-2</v>
      </c>
      <c r="G58" s="1">
        <v>321888.56900000002</v>
      </c>
      <c r="H58" s="1">
        <v>72295.593999999997</v>
      </c>
      <c r="I58" s="1">
        <v>261925.64499999999</v>
      </c>
      <c r="J58" s="1">
        <f t="shared" si="0"/>
        <v>656109.80799999996</v>
      </c>
      <c r="K58" s="1">
        <f t="shared" si="1"/>
        <v>129742.89262408542</v>
      </c>
      <c r="L58" s="1">
        <v>64377716</v>
      </c>
      <c r="M58" s="1">
        <v>5476939</v>
      </c>
      <c r="N58" s="1">
        <v>15874280</v>
      </c>
    </row>
    <row r="59" spans="1:14">
      <c r="A59" s="16">
        <v>7502</v>
      </c>
      <c r="B59" s="16" t="s">
        <v>47</v>
      </c>
      <c r="C59" s="17">
        <v>665</v>
      </c>
      <c r="D59" s="18">
        <v>6.2500000000000003E-3</v>
      </c>
      <c r="E59" s="18">
        <v>1.32E-2</v>
      </c>
      <c r="F59" s="18">
        <v>1.6500000000000001E-2</v>
      </c>
      <c r="G59" s="17">
        <v>44710.472000000002</v>
      </c>
      <c r="H59" s="17">
        <v>4704.5209999999997</v>
      </c>
      <c r="I59" s="17">
        <v>28459.133000000002</v>
      </c>
      <c r="J59" s="17">
        <f t="shared" si="0"/>
        <v>77874.126000000004</v>
      </c>
      <c r="K59" s="17">
        <f t="shared" si="1"/>
        <v>117103.94887218045</v>
      </c>
      <c r="L59" s="17">
        <v>7153650</v>
      </c>
      <c r="M59" s="17">
        <v>356403</v>
      </c>
      <c r="N59" s="17">
        <v>1724795</v>
      </c>
    </row>
    <row r="60" spans="1:14">
      <c r="A60">
        <v>7505</v>
      </c>
      <c r="B60" t="s">
        <v>48</v>
      </c>
      <c r="C60" s="1">
        <v>103</v>
      </c>
      <c r="D60" s="2">
        <v>4.0000000000000001E-3</v>
      </c>
      <c r="E60" s="2">
        <v>1.32E-2</v>
      </c>
      <c r="F60" s="2">
        <v>1.6500000000000001E-2</v>
      </c>
      <c r="G60" s="1">
        <v>6190.22</v>
      </c>
      <c r="H60" s="1">
        <v>0</v>
      </c>
      <c r="I60" s="1">
        <v>153817.07800000001</v>
      </c>
      <c r="J60" s="1">
        <f t="shared" si="0"/>
        <v>160007.29800000001</v>
      </c>
      <c r="K60" s="1">
        <f t="shared" si="1"/>
        <v>1553468.9126213593</v>
      </c>
      <c r="L60" s="1">
        <v>1547555</v>
      </c>
      <c r="M60" s="1">
        <v>0</v>
      </c>
      <c r="N60" s="1">
        <v>9322247</v>
      </c>
    </row>
    <row r="61" spans="1:14">
      <c r="A61" s="16">
        <v>8000</v>
      </c>
      <c r="B61" s="16" t="s">
        <v>49</v>
      </c>
      <c r="C61" s="17">
        <v>4414</v>
      </c>
      <c r="D61" s="18">
        <v>2.8100000000000004E-3</v>
      </c>
      <c r="E61" s="18">
        <v>1.32E-2</v>
      </c>
      <c r="F61" s="18">
        <v>1.4499999999999999E-2</v>
      </c>
      <c r="G61" s="17">
        <v>172336.226</v>
      </c>
      <c r="H61" s="17">
        <v>43919.766000000003</v>
      </c>
      <c r="I61" s="17">
        <v>219384.92199999999</v>
      </c>
      <c r="J61" s="17">
        <f t="shared" si="0"/>
        <v>435640.91399999999</v>
      </c>
      <c r="K61" s="17">
        <f t="shared" si="1"/>
        <v>98695.268237426368</v>
      </c>
      <c r="L61" s="17">
        <v>61329450</v>
      </c>
      <c r="M61" s="17">
        <v>3327255</v>
      </c>
      <c r="N61" s="17">
        <v>15129993</v>
      </c>
    </row>
    <row r="62" spans="1:14">
      <c r="A62">
        <v>8200</v>
      </c>
      <c r="B62" t="s">
        <v>69</v>
      </c>
      <c r="C62" s="1">
        <v>10834</v>
      </c>
      <c r="D62" s="2">
        <v>2.5440000000000003E-3</v>
      </c>
      <c r="E62" s="2">
        <v>1.32E-2</v>
      </c>
      <c r="F62" s="2">
        <v>1.6E-2</v>
      </c>
      <c r="G62" s="1">
        <v>470061.98800000001</v>
      </c>
      <c r="H62" s="1">
        <v>144665.677</v>
      </c>
      <c r="I62" s="1">
        <v>536553.41799999995</v>
      </c>
      <c r="J62" s="1">
        <f t="shared" si="0"/>
        <v>1151281.0830000001</v>
      </c>
      <c r="K62" s="1">
        <f t="shared" si="1"/>
        <v>106265.56055012</v>
      </c>
      <c r="L62" s="1">
        <v>184772784</v>
      </c>
      <c r="M62" s="1">
        <v>10959521</v>
      </c>
      <c r="N62" s="1">
        <v>33534591</v>
      </c>
    </row>
    <row r="63" spans="1:14">
      <c r="A63" s="16">
        <v>8401</v>
      </c>
      <c r="B63" s="16" t="s">
        <v>50</v>
      </c>
      <c r="C63" s="17">
        <v>2450</v>
      </c>
      <c r="D63" s="18">
        <v>4.0999999999999995E-3</v>
      </c>
      <c r="E63" s="18">
        <v>1.32E-2</v>
      </c>
      <c r="F63" s="18">
        <v>1.49E-2</v>
      </c>
      <c r="G63" s="17">
        <v>116934.304</v>
      </c>
      <c r="H63" s="17">
        <v>21317.287</v>
      </c>
      <c r="I63" s="17">
        <v>115008.18</v>
      </c>
      <c r="J63" s="17">
        <f t="shared" si="0"/>
        <v>253259.77100000001</v>
      </c>
      <c r="K63" s="17">
        <f t="shared" si="1"/>
        <v>103371.33510204082</v>
      </c>
      <c r="L63" s="17">
        <v>28520543</v>
      </c>
      <c r="M63" s="17">
        <v>1614946</v>
      </c>
      <c r="N63" s="17">
        <v>7718671</v>
      </c>
    </row>
    <row r="64" spans="1:14">
      <c r="A64">
        <v>8508</v>
      </c>
      <c r="B64" t="s">
        <v>51</v>
      </c>
      <c r="C64" s="1">
        <v>814</v>
      </c>
      <c r="D64" s="2">
        <v>3.9000000000000003E-3</v>
      </c>
      <c r="E64" s="2">
        <v>1.32E-2</v>
      </c>
      <c r="F64" s="2">
        <v>1.6500000000000001E-2</v>
      </c>
      <c r="G64" s="1">
        <v>38802.201999999997</v>
      </c>
      <c r="H64" s="1">
        <v>4805.9880000000003</v>
      </c>
      <c r="I64" s="1">
        <v>67002.59</v>
      </c>
      <c r="J64" s="1">
        <f t="shared" si="0"/>
        <v>110610.78</v>
      </c>
      <c r="K64" s="1">
        <f t="shared" si="1"/>
        <v>135885.4791154791</v>
      </c>
      <c r="L64" s="1">
        <v>9949273</v>
      </c>
      <c r="M64" s="1">
        <v>364090</v>
      </c>
      <c r="N64" s="1">
        <v>4060763</v>
      </c>
    </row>
    <row r="65" spans="1:14">
      <c r="A65" s="16">
        <v>8509</v>
      </c>
      <c r="B65" s="16" t="s">
        <v>52</v>
      </c>
      <c r="C65" s="17">
        <v>641</v>
      </c>
      <c r="D65" s="18">
        <v>6.2500000000000003E-3</v>
      </c>
      <c r="E65" s="18">
        <v>1.32E-2</v>
      </c>
      <c r="F65" s="18">
        <v>1.6500000000000001E-2</v>
      </c>
      <c r="G65" s="17">
        <v>57904.148000000001</v>
      </c>
      <c r="H65" s="17">
        <v>8957.6380000000008</v>
      </c>
      <c r="I65" s="17">
        <v>48636.559000000001</v>
      </c>
      <c r="J65" s="17">
        <f t="shared" si="0"/>
        <v>115498.345</v>
      </c>
      <c r="K65" s="17">
        <f t="shared" si="1"/>
        <v>180184.6255850234</v>
      </c>
      <c r="L65" s="17">
        <v>9264604</v>
      </c>
      <c r="M65" s="17">
        <v>678609</v>
      </c>
      <c r="N65" s="17">
        <v>2947670</v>
      </c>
    </row>
    <row r="66" spans="1:14">
      <c r="A66">
        <v>8610</v>
      </c>
      <c r="B66" t="s">
        <v>53</v>
      </c>
      <c r="C66" s="1">
        <v>261</v>
      </c>
      <c r="D66" s="2">
        <v>2.2000000000000001E-3</v>
      </c>
      <c r="E66" s="2">
        <v>1.32E-2</v>
      </c>
      <c r="F66" s="2">
        <v>1.6500000000000001E-2</v>
      </c>
      <c r="G66" s="1">
        <v>10592.152</v>
      </c>
      <c r="H66" s="1">
        <v>0</v>
      </c>
      <c r="I66" s="1">
        <v>294676.90100000001</v>
      </c>
      <c r="J66" s="1">
        <f t="shared" si="0"/>
        <v>305269.05300000001</v>
      </c>
      <c r="K66" s="1">
        <f t="shared" si="1"/>
        <v>1169613.2298850575</v>
      </c>
      <c r="L66" s="1">
        <v>4814616</v>
      </c>
      <c r="M66" s="1">
        <v>0</v>
      </c>
      <c r="N66" s="1">
        <v>17859206</v>
      </c>
    </row>
    <row r="67" spans="1:14">
      <c r="A67" s="16">
        <v>8613</v>
      </c>
      <c r="B67" s="16" t="s">
        <v>54</v>
      </c>
      <c r="C67" s="17">
        <v>1971</v>
      </c>
      <c r="D67" s="18">
        <v>3.7499999999999999E-3</v>
      </c>
      <c r="E67" s="18">
        <v>1.32E-2</v>
      </c>
      <c r="F67" s="18">
        <v>1.4999999999999999E-2</v>
      </c>
      <c r="G67" s="17">
        <v>129481.692</v>
      </c>
      <c r="H67" s="17">
        <v>19983.546999999999</v>
      </c>
      <c r="I67" s="17">
        <v>106523.038</v>
      </c>
      <c r="J67" s="17">
        <f t="shared" si="0"/>
        <v>255988.277</v>
      </c>
      <c r="K67" s="17">
        <f t="shared" si="1"/>
        <v>129877.36022323693</v>
      </c>
      <c r="L67" s="17">
        <v>34528251</v>
      </c>
      <c r="M67" s="17">
        <v>1513905</v>
      </c>
      <c r="N67" s="17">
        <v>7101542</v>
      </c>
    </row>
    <row r="68" spans="1:14">
      <c r="A68">
        <v>8614</v>
      </c>
      <c r="B68" t="s">
        <v>55</v>
      </c>
      <c r="C68" s="1">
        <v>1810</v>
      </c>
      <c r="D68" s="2">
        <v>3.5999999999999999E-3</v>
      </c>
      <c r="E68" s="2">
        <v>1.32E-2</v>
      </c>
      <c r="F68" s="2">
        <v>1.4999999999999999E-2</v>
      </c>
      <c r="G68" s="1">
        <v>142528.14000000001</v>
      </c>
      <c r="H68" s="1">
        <v>24456.853999999999</v>
      </c>
      <c r="I68" s="1">
        <v>111663.076</v>
      </c>
      <c r="J68" s="1">
        <f t="shared" si="0"/>
        <v>278648.07</v>
      </c>
      <c r="K68" s="1">
        <f t="shared" si="1"/>
        <v>153949.20994475138</v>
      </c>
      <c r="L68" s="1">
        <v>39591129</v>
      </c>
      <c r="M68" s="1">
        <v>1852792</v>
      </c>
      <c r="N68" s="1">
        <v>7444205</v>
      </c>
    </row>
    <row r="69" spans="1:14">
      <c r="A69" s="16">
        <v>8710</v>
      </c>
      <c r="B69" s="16" t="s">
        <v>56</v>
      </c>
      <c r="C69" s="17">
        <v>818</v>
      </c>
      <c r="D69" s="18">
        <v>4.8999999999999998E-3</v>
      </c>
      <c r="E69" s="18">
        <v>1.32E-2</v>
      </c>
      <c r="F69" s="18">
        <v>1.32E-2</v>
      </c>
      <c r="G69" s="17">
        <v>122512.47100000001</v>
      </c>
      <c r="H69" s="17">
        <v>9230.7990000000009</v>
      </c>
      <c r="I69" s="17">
        <v>37982.002999999997</v>
      </c>
      <c r="J69" s="17">
        <f t="shared" si="0"/>
        <v>169725.27300000002</v>
      </c>
      <c r="K69" s="17">
        <f t="shared" si="1"/>
        <v>207488.108801956</v>
      </c>
      <c r="L69" s="17">
        <v>25002531</v>
      </c>
      <c r="M69" s="17">
        <v>699303</v>
      </c>
      <c r="N69" s="17">
        <v>2877425</v>
      </c>
    </row>
    <row r="70" spans="1:14">
      <c r="A70">
        <v>8716</v>
      </c>
      <c r="B70" t="s">
        <v>57</v>
      </c>
      <c r="C70" s="1">
        <v>2984</v>
      </c>
      <c r="D70" s="2">
        <v>4.15E-3</v>
      </c>
      <c r="E70" s="2">
        <v>1.32E-2</v>
      </c>
      <c r="F70" s="2">
        <v>1.4800000000000001E-2</v>
      </c>
      <c r="G70" s="1">
        <v>231109.223</v>
      </c>
      <c r="H70" s="1">
        <v>62508.188999999998</v>
      </c>
      <c r="I70" s="1">
        <v>92092.023000000001</v>
      </c>
      <c r="J70" s="1">
        <f t="shared" si="0"/>
        <v>385709.435</v>
      </c>
      <c r="K70" s="1">
        <f t="shared" si="1"/>
        <v>129259.19403485255</v>
      </c>
      <c r="L70" s="1">
        <v>55688882</v>
      </c>
      <c r="M70" s="1">
        <v>4735469</v>
      </c>
      <c r="N70" s="1">
        <v>6222435</v>
      </c>
    </row>
    <row r="71" spans="1:14">
      <c r="A71" s="16">
        <v>8717</v>
      </c>
      <c r="B71" s="16" t="s">
        <v>58</v>
      </c>
      <c r="C71" s="17">
        <v>2481</v>
      </c>
      <c r="D71" s="18">
        <v>3.0999999999999999E-3</v>
      </c>
      <c r="E71" s="18">
        <v>1.32E-2</v>
      </c>
      <c r="F71" s="18">
        <v>1.6500000000000001E-2</v>
      </c>
      <c r="G71" s="17">
        <v>128100.084</v>
      </c>
      <c r="H71" s="17">
        <v>31611.4</v>
      </c>
      <c r="I71" s="17">
        <v>391680.02299999999</v>
      </c>
      <c r="J71" s="17">
        <f t="shared" si="0"/>
        <v>551391.50699999998</v>
      </c>
      <c r="K71" s="17">
        <f t="shared" si="1"/>
        <v>222245.6698911729</v>
      </c>
      <c r="L71" s="17">
        <v>41322579</v>
      </c>
      <c r="M71" s="17">
        <v>2394803</v>
      </c>
      <c r="N71" s="17">
        <v>23738182</v>
      </c>
    </row>
    <row r="72" spans="1:14">
      <c r="A72">
        <v>8719</v>
      </c>
      <c r="B72" t="s">
        <v>59</v>
      </c>
      <c r="C72" s="1">
        <v>525</v>
      </c>
      <c r="D72" s="2">
        <v>4.6999999999999993E-3</v>
      </c>
      <c r="E72" s="2">
        <v>1.32E-2</v>
      </c>
      <c r="F72" s="2">
        <v>1.6500000000000001E-2</v>
      </c>
      <c r="G72" s="1">
        <v>432123.79800000001</v>
      </c>
      <c r="H72" s="1">
        <v>10790.644</v>
      </c>
      <c r="I72" s="1">
        <v>220162.22700000001</v>
      </c>
      <c r="J72" s="1">
        <f t="shared" ref="J72:J75" si="2">G72+H72+I72</f>
        <v>663076.66899999999</v>
      </c>
      <c r="K72" s="1">
        <f t="shared" ref="K72:K77" si="3">(J72/C72)*1000</f>
        <v>1263003.1790476192</v>
      </c>
      <c r="L72" s="1">
        <v>91941205</v>
      </c>
      <c r="M72" s="1">
        <v>817473</v>
      </c>
      <c r="N72" s="1">
        <v>13343164</v>
      </c>
    </row>
    <row r="73" spans="1:14">
      <c r="A73" s="16">
        <v>8720</v>
      </c>
      <c r="B73" s="16" t="s">
        <v>60</v>
      </c>
      <c r="C73" s="17">
        <v>576</v>
      </c>
      <c r="D73" s="18">
        <v>4.5000000000000005E-3</v>
      </c>
      <c r="E73" s="18">
        <v>1.32E-2</v>
      </c>
      <c r="F73" s="18">
        <v>1.6500000000000001E-2</v>
      </c>
      <c r="G73" s="17">
        <v>71727.451000000001</v>
      </c>
      <c r="H73" s="17">
        <v>7357.1390000000001</v>
      </c>
      <c r="I73" s="17">
        <v>259150.42800000001</v>
      </c>
      <c r="J73" s="17">
        <f t="shared" si="2"/>
        <v>338235.01800000004</v>
      </c>
      <c r="K73" s="17">
        <f t="shared" si="3"/>
        <v>587213.57291666674</v>
      </c>
      <c r="L73" s="17">
        <v>15939404</v>
      </c>
      <c r="M73" s="17">
        <v>557359</v>
      </c>
      <c r="N73" s="17">
        <v>15706086</v>
      </c>
    </row>
    <row r="74" spans="1:14">
      <c r="A74">
        <v>8721</v>
      </c>
      <c r="B74" t="s">
        <v>61</v>
      </c>
      <c r="C74" s="1">
        <v>1164</v>
      </c>
      <c r="D74" s="2">
        <v>5.0000000000000001E-3</v>
      </c>
      <c r="E74" s="2">
        <v>1.32E-2</v>
      </c>
      <c r="F74" s="2">
        <v>1.4999999999999999E-2</v>
      </c>
      <c r="G74" s="1">
        <v>329828.87</v>
      </c>
      <c r="H74" s="1">
        <v>25529.565999999999</v>
      </c>
      <c r="I74" s="1">
        <v>111494.505</v>
      </c>
      <c r="J74" s="1">
        <f t="shared" si="2"/>
        <v>466852.94099999999</v>
      </c>
      <c r="K74" s="1">
        <f t="shared" si="3"/>
        <v>401076.40979381441</v>
      </c>
      <c r="L74" s="1">
        <v>65965774</v>
      </c>
      <c r="M74" s="1">
        <v>1934058</v>
      </c>
      <c r="N74" s="1">
        <v>7432967</v>
      </c>
    </row>
    <row r="75" spans="1:14">
      <c r="A75" s="16">
        <v>8722</v>
      </c>
      <c r="B75" s="16" t="s">
        <v>62</v>
      </c>
      <c r="C75" s="17">
        <v>694</v>
      </c>
      <c r="D75" s="18">
        <v>5.0000000000000001E-3</v>
      </c>
      <c r="E75" s="18">
        <v>1.32E-2</v>
      </c>
      <c r="F75" s="18">
        <v>1.4999999999999999E-2</v>
      </c>
      <c r="G75" s="17">
        <v>70683.489000000001</v>
      </c>
      <c r="H75" s="17">
        <v>4542.5290000000005</v>
      </c>
      <c r="I75" s="17">
        <v>19721.059000000001</v>
      </c>
      <c r="J75" s="17">
        <f t="shared" si="2"/>
        <v>94947.07699999999</v>
      </c>
      <c r="K75" s="17">
        <f t="shared" si="3"/>
        <v>136811.35014409223</v>
      </c>
      <c r="L75" s="17">
        <v>14136698</v>
      </c>
      <c r="M75" s="17">
        <v>344131</v>
      </c>
      <c r="N75" s="17">
        <v>1314737</v>
      </c>
    </row>
    <row r="76" spans="1:14">
      <c r="K76" s="19"/>
    </row>
    <row r="77" spans="1:14">
      <c r="C77" s="14">
        <f>SUM(C7:C75)</f>
        <v>376248</v>
      </c>
      <c r="D77" s="15">
        <f>G77/L77</f>
        <v>2.435552186242064E-3</v>
      </c>
      <c r="E77" s="15">
        <f t="shared" ref="E77:F77" si="4">H77/M77</f>
        <v>1.3199999933908716E-2</v>
      </c>
      <c r="F77" s="15">
        <f t="shared" si="4"/>
        <v>1.5591764097281781E-2</v>
      </c>
      <c r="G77" s="14">
        <f t="shared" ref="G77:N77" si="5">SUM(G7:G75)</f>
        <v>19041218.002999999</v>
      </c>
      <c r="H77" s="14">
        <f t="shared" si="5"/>
        <v>6351215.9249999989</v>
      </c>
      <c r="I77" s="14">
        <f t="shared" si="5"/>
        <v>30655535.229999989</v>
      </c>
      <c r="J77" s="14">
        <f t="shared" si="5"/>
        <v>56047969.157999985</v>
      </c>
      <c r="K77" s="14">
        <f t="shared" si="3"/>
        <v>148965.49392422018</v>
      </c>
      <c r="L77" s="14">
        <f t="shared" si="5"/>
        <v>7818029156</v>
      </c>
      <c r="M77" s="14">
        <f t="shared" si="5"/>
        <v>481152724</v>
      </c>
      <c r="N77" s="14">
        <f t="shared" si="5"/>
        <v>1966136419.1204238</v>
      </c>
    </row>
  </sheetData>
  <pageMargins left="0.59055118110236227" right="0.59055118110236227" top="0.59055118110236227" bottom="0.59055118110236227" header="0.31496062992125984" footer="0.31496062992125984"/>
  <pageSetup paperSize="306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Jóhannes Á. Jóhannesson</dc:creator>
  <cp:lastModifiedBy>Jóhannes Á. Jóhannesson</cp:lastModifiedBy>
  <cp:lastPrinted>2022-06-01T14:09:17Z</cp:lastPrinted>
  <dcterms:created xsi:type="dcterms:W3CDTF">2022-06-01T13:28:57Z</dcterms:created>
  <dcterms:modified xsi:type="dcterms:W3CDTF">2022-06-02T13:16:02Z</dcterms:modified>
</cp:coreProperties>
</file>