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0/"/>
    </mc:Choice>
  </mc:AlternateContent>
  <xr:revisionPtr revIDLastSave="10" documentId="13_ncr:1_{46FA8CF1-E320-48D3-B45B-402BEE01AA08}" xr6:coauthVersionLast="47" xr6:coauthVersionMax="47" xr10:uidLastSave="{9FEB66B0-BD50-4A11-9511-0BEDC1961666}"/>
  <bookViews>
    <workbookView xWindow="-120" yWindow="-120" windowWidth="38640" windowHeight="16440" xr2:uid="{DBB1B288-A813-41F8-A736-D5667AA1DFCA}"/>
  </bookViews>
  <sheets>
    <sheet name="Sheet1" sheetId="1" r:id="rId1"/>
  </sheets>
  <definedNames>
    <definedName name="_xlnm.Print_Titles" localSheetId="0">Sheet1!$3:$6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0" i="1" l="1"/>
  <c r="E80" i="1"/>
  <c r="F80" i="1"/>
  <c r="D80" i="1"/>
  <c r="K8" i="1"/>
  <c r="K9" i="1"/>
  <c r="K10" i="1"/>
  <c r="K12" i="1"/>
  <c r="K7" i="1"/>
  <c r="G80" i="1"/>
  <c r="H80" i="1"/>
  <c r="I80" i="1"/>
  <c r="L80" i="1"/>
  <c r="M80" i="1"/>
  <c r="N80" i="1"/>
  <c r="C80" i="1"/>
  <c r="J8" i="1"/>
  <c r="J9" i="1"/>
  <c r="J10" i="1"/>
  <c r="J11" i="1"/>
  <c r="K11" i="1" s="1"/>
  <c r="J12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" i="1"/>
  <c r="J80" i="1" l="1"/>
</calcChain>
</file>

<file path=xl/sharedStrings.xml><?xml version="1.0" encoding="utf-8"?>
<sst xmlns="http://schemas.openxmlformats.org/spreadsheetml/2006/main" count="106" uniqueCount="89">
  <si>
    <t>Samtals</t>
  </si>
  <si>
    <t>Reykjavíkurborg</t>
  </si>
  <si>
    <t>Kópavogsbær</t>
  </si>
  <si>
    <t>Garðabær</t>
  </si>
  <si>
    <t>Hafnarfjarðarkaupstaður</t>
  </si>
  <si>
    <t>Mosfellsbær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</si>
  <si>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</si>
  <si>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</si>
  <si>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</si>
  <si>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</si>
  <si>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</si>
  <si>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</si>
  <si>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</si>
  <si>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</si>
  <si>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</si>
  <si>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</si>
  <si>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</si>
  <si>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</si>
  <si>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</si>
  <si>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</si>
  <si>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</si>
  <si>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</si>
  <si>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</si>
  <si>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</si>
  <si>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</si>
  <si>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</si>
  <si>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</si>
  <si>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</si>
  <si>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</si>
  <si>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Sveitarfélagið Skagafjörður</t>
  </si>
  <si>
    <t>Húnaþing vestra</t>
  </si>
  <si>
    <t>Skagabyggð</t>
  </si>
  <si>
    <t>Húnavatnshreppur</t>
  </si>
  <si>
    <t>Akrahreppur</t>
  </si>
  <si>
    <t>Akureyrarkaupstaður</t>
  </si>
  <si>
    <t>Norðurþing</t>
  </si>
  <si>
    <t>Fjallabyggð</t>
  </si>
  <si>
    <t>Dalvíkurbyggð</t>
  </si>
  <si>
    <t>Eyjafjarðarsveit</t>
  </si>
  <si>
    <t>Hörgársveit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</si>
  <si>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</si>
  <si>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</si>
  <si>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</si>
  <si>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</si>
  <si>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</si>
  <si>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</si>
  <si>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</si>
  <si>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</si>
  <si>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</si>
  <si>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</si>
  <si>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</si>
  <si>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</si>
  <si>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</si>
  <si>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</si>
  <si>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Vestmannaeyjabær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</si>
  <si>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</si>
  <si>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</si>
  <si>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</si>
  <si>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</si>
  <si>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</si>
  <si>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</si>
  <si>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</si>
  <si>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</si>
  <si>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</si>
  <si>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</si>
  <si>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</si>
  <si>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</si>
  <si>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Seltjarnarnesbær</t>
  </si>
  <si>
    <t>Sveitarfélagið Skagaströnd</t>
  </si>
  <si>
    <t>Sveitarfélagið Árborg</t>
  </si>
  <si>
    <t>Kjósarhreppur</t>
  </si>
  <si>
    <t xml:space="preserve">Blönduósbær </t>
  </si>
  <si>
    <t>Svalbarðsstrandarhreppur</t>
  </si>
  <si>
    <t>í þús. kr.</t>
  </si>
  <si>
    <t>Álagn.</t>
  </si>
  <si>
    <t>Álagning</t>
  </si>
  <si>
    <t>Álagningar-</t>
  </si>
  <si>
    <t>prós.</t>
  </si>
  <si>
    <t>kr.</t>
  </si>
  <si>
    <t>stofn</t>
  </si>
  <si>
    <t>Svnr.</t>
  </si>
  <si>
    <t>Heiti sveitarfélags</t>
  </si>
  <si>
    <t>íbúafj.</t>
  </si>
  <si>
    <t>A-fl.</t>
  </si>
  <si>
    <t>B-fl.</t>
  </si>
  <si>
    <t>C-fl.</t>
  </si>
  <si>
    <t>álagning</t>
  </si>
  <si>
    <t>á íbúa</t>
  </si>
  <si>
    <t>Tafla 13. Álagður fasteignaskattur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</si>
</sst>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Optima"/>
    </font>
    <font>
      <b/>
      <sz val="12"/>
      <name val="Optima"/>
    </font>
    <font>
      <sz val="10"/>
      <color theme="1"/>
      <name val="Optima"/>
    </font>
    <font>
      <i/>
      <sz val="10"/>
      <name val="Optima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164" fontId="0" fillId="0" borderId="0" xfId="1" applyNumberFormat="1" applyFont="1"/>
    <xf numFmtId="3" fontId="3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3" fontId="2" fillId="0" borderId="0" xfId="0" applyNumberFormat="1" applyFont="1"/>
    <xf numFmtId="0" fontId="0" fillId="2" borderId="0" xfId="0" applyFill="1"/>
    <xf numFmtId="3" fontId="0" fillId="2" borderId="0" xfId="0" applyNumberFormat="1" applyFill="1"/>
    <xf numFmtId="164" fontId="0" fillId="2" borderId="0" xfId="1" applyNumberFormat="1" applyFont="1" applyFill="1"/>
    <xf numFmtId="0" fontId="3" fillId="0" borderId="0" xfId="0" applyFont="1" applyBorder="1" applyAlignment="1">
      <alignment horizontal="center"/>
    </xf>
    <xf numFmtId="164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C6655-BF15-469D-8395-87DFCD93F7CF}">
  <dimension ref="A1:N80"/>
  <sheetViews>
    <sheetView tabSelected="1" workbookViewId="0">
      <selection activeCell="A2" sqref="A2"/>
    </sheetView>
  </sheetViews>
  <sheetFormatPr defaultRowHeight="15"/>
  <cols>
    <col min="1" max="1" width="5.7109375" customWidth="1"/>
    <col min="2" max="2" width="24.7109375" style="2" customWidth="1"/>
    <col min="3" max="3" width="8.85546875" hidden="1" customWidth="1"/>
    <col min="4" max="4" width="8.7109375" style="2" customWidth="1"/>
    <col min="5" max="6" width="8.28515625" style="2" customWidth="1"/>
    <col min="7" max="7" width="11.140625" style="2" customWidth="1"/>
    <col min="8" max="8" width="10" style="2" customWidth="1"/>
    <col min="9" max="9" width="10.85546875" style="2" customWidth="1"/>
    <col min="10" max="10" width="11" style="2" customWidth="1"/>
    <col min="11" max="11" width="10.28515625" style="2" customWidth="1"/>
    <col min="12" max="12" width="13.7109375" customWidth="1"/>
    <col min="13" max="13" width="12" customWidth="1"/>
    <col min="14" max="14" width="13.5703125" customWidth="1"/>
  </cols>
  <sheetData>
    <row r="1" spans="1:14" s="2" customFormat="1" ht="15.75">
      <c r="A1" s="4" t="s">
        <v>88</v>
      </c>
      <c r="B1" s="5"/>
      <c r="C1" s="5"/>
      <c r="D1" s="10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2" customFormat="1">
      <c r="A2" s="11"/>
      <c r="B2" s="12"/>
      <c r="C2" s="1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2" customFormat="1">
      <c r="A3" s="3"/>
      <c r="B3" s="13" t="s">
        <v>73</v>
      </c>
      <c r="C3" s="5"/>
      <c r="D3" s="14" t="s">
        <v>74</v>
      </c>
      <c r="E3" s="14" t="s">
        <v>74</v>
      </c>
      <c r="F3" s="14" t="s">
        <v>74</v>
      </c>
      <c r="G3" s="14"/>
      <c r="H3" s="14"/>
      <c r="I3" s="14"/>
      <c r="J3" s="14"/>
      <c r="K3" s="14" t="s">
        <v>75</v>
      </c>
      <c r="L3" s="14" t="s">
        <v>76</v>
      </c>
      <c r="M3" s="14" t="s">
        <v>76</v>
      </c>
      <c r="N3" s="14" t="s">
        <v>76</v>
      </c>
    </row>
    <row r="4" spans="1:14" s="2" customFormat="1">
      <c r="A4" s="3"/>
      <c r="B4" s="5"/>
      <c r="C4" s="5"/>
      <c r="D4" s="6" t="s">
        <v>77</v>
      </c>
      <c r="E4" s="6" t="s">
        <v>77</v>
      </c>
      <c r="F4" s="6" t="s">
        <v>77</v>
      </c>
      <c r="G4" s="6" t="s">
        <v>75</v>
      </c>
      <c r="H4" s="6" t="s">
        <v>75</v>
      </c>
      <c r="I4" s="6" t="s">
        <v>75</v>
      </c>
      <c r="J4" s="6" t="s">
        <v>0</v>
      </c>
      <c r="K4" s="6" t="s">
        <v>78</v>
      </c>
      <c r="L4" s="6" t="s">
        <v>79</v>
      </c>
      <c r="M4" s="6" t="s">
        <v>79</v>
      </c>
      <c r="N4" s="6" t="s">
        <v>79</v>
      </c>
    </row>
    <row r="5" spans="1:14" s="2" customFormat="1">
      <c r="A5" s="3" t="s">
        <v>80</v>
      </c>
      <c r="B5" s="5" t="s">
        <v>81</v>
      </c>
      <c r="C5" s="5" t="s">
        <v>82</v>
      </c>
      <c r="D5" s="7" t="s">
        <v>83</v>
      </c>
      <c r="E5" s="7" t="s">
        <v>84</v>
      </c>
      <c r="F5" s="7" t="s">
        <v>85</v>
      </c>
      <c r="G5" s="7" t="s">
        <v>83</v>
      </c>
      <c r="H5" s="7" t="s">
        <v>84</v>
      </c>
      <c r="I5" s="7" t="s">
        <v>85</v>
      </c>
      <c r="J5" s="7" t="s">
        <v>86</v>
      </c>
      <c r="K5" s="7" t="s">
        <v>87</v>
      </c>
      <c r="L5" s="7" t="s">
        <v>83</v>
      </c>
      <c r="M5" s="7" t="s">
        <v>84</v>
      </c>
      <c r="N5" s="7" t="s">
        <v>85</v>
      </c>
    </row>
    <row r="6" spans="1:14" s="2" customFormat="1">
      <c r="A6" s="3"/>
      <c r="B6" s="5"/>
      <c r="C6" s="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>
      <c r="A7" s="16">
        <v>0</v>
      </c>
      <c r="B7" s="16" t="s">
        <v>1</v>
      </c>
      <c r="C7" s="17">
        <v>131136</v>
      </c>
      <c r="D7" s="18">
        <v>1.8E-3</v>
      </c>
      <c r="E7" s="18">
        <v>1.32E-2</v>
      </c>
      <c r="F7" s="18">
        <v>1.6500000000000001E-2</v>
      </c>
      <c r="G7" s="17">
        <v>4803662.0640000002</v>
      </c>
      <c r="H7" s="17">
        <v>2974894.3</v>
      </c>
      <c r="I7" s="17">
        <v>14611379.403999999</v>
      </c>
      <c r="J7" s="17">
        <f>G7+H7+I7</f>
        <v>22389935.767999999</v>
      </c>
      <c r="K7" s="17">
        <f>(J7/C7)*1000</f>
        <v>170738.2852000976</v>
      </c>
      <c r="L7" s="17">
        <v>2668701146.6666665</v>
      </c>
      <c r="M7" s="17">
        <v>225370780.30303031</v>
      </c>
      <c r="N7" s="17">
        <v>885538145.69696963</v>
      </c>
    </row>
    <row r="8" spans="1:14">
      <c r="A8">
        <v>1000</v>
      </c>
      <c r="B8" s="2" t="s">
        <v>2</v>
      </c>
      <c r="C8" s="1">
        <v>37959</v>
      </c>
      <c r="D8" s="9">
        <v>2.15E-3</v>
      </c>
      <c r="E8" s="9">
        <v>1.32E-2</v>
      </c>
      <c r="F8" s="9">
        <v>1.49E-2</v>
      </c>
      <c r="G8" s="1">
        <v>1679871.551</v>
      </c>
      <c r="H8" s="1">
        <v>448301.96399999998</v>
      </c>
      <c r="I8" s="1">
        <v>2238750.4890000001</v>
      </c>
      <c r="J8" s="1">
        <f t="shared" ref="J8:J71" si="0">G8+H8+I8</f>
        <v>4366924.0040000007</v>
      </c>
      <c r="K8" s="1">
        <f t="shared" ref="K8:K71" si="1">(J8/C8)*1000</f>
        <v>115043.17827129274</v>
      </c>
      <c r="L8" s="1">
        <v>781335605.11627901</v>
      </c>
      <c r="M8" s="1">
        <v>33962270</v>
      </c>
      <c r="N8" s="1">
        <v>150251710.67114094</v>
      </c>
    </row>
    <row r="9" spans="1:14">
      <c r="A9" s="16">
        <v>1100</v>
      </c>
      <c r="B9" s="16" t="s">
        <v>67</v>
      </c>
      <c r="C9" s="17">
        <v>4726</v>
      </c>
      <c r="D9" s="18">
        <v>1.7499999999999998E-3</v>
      </c>
      <c r="E9" s="18">
        <v>1.32E-2</v>
      </c>
      <c r="F9" s="18">
        <v>1.1875E-2</v>
      </c>
      <c r="G9" s="17">
        <v>219948.19099999999</v>
      </c>
      <c r="H9" s="17">
        <v>63323.040000000001</v>
      </c>
      <c r="I9" s="17">
        <v>59949.586000000003</v>
      </c>
      <c r="J9" s="17">
        <f t="shared" si="0"/>
        <v>343220.81699999998</v>
      </c>
      <c r="K9" s="17">
        <f t="shared" si="1"/>
        <v>72623.95619974607</v>
      </c>
      <c r="L9" s="17">
        <v>125684680.57142858</v>
      </c>
      <c r="M9" s="17">
        <v>4797200</v>
      </c>
      <c r="N9" s="17">
        <v>5048386.1894736839</v>
      </c>
    </row>
    <row r="10" spans="1:14">
      <c r="A10">
        <v>1300</v>
      </c>
      <c r="B10" s="2" t="s">
        <v>3</v>
      </c>
      <c r="C10" s="1">
        <v>16924</v>
      </c>
      <c r="D10" s="9">
        <v>1.8500000000000001E-3</v>
      </c>
      <c r="E10" s="9">
        <v>1.32E-2</v>
      </c>
      <c r="F10" s="9">
        <v>1.5900000000000001E-2</v>
      </c>
      <c r="G10" s="1">
        <v>783426.43599999999</v>
      </c>
      <c r="H10" s="1">
        <v>192174.31200000001</v>
      </c>
      <c r="I10" s="1">
        <v>850906.05599999998</v>
      </c>
      <c r="J10" s="1">
        <f t="shared" si="0"/>
        <v>1826506.804</v>
      </c>
      <c r="K10" s="1">
        <f t="shared" si="1"/>
        <v>107924.06074214133</v>
      </c>
      <c r="L10" s="1">
        <v>423473749.18918914</v>
      </c>
      <c r="M10" s="1">
        <v>14558660</v>
      </c>
      <c r="N10" s="1">
        <v>53516104.150943391</v>
      </c>
    </row>
    <row r="11" spans="1:14">
      <c r="A11" s="16">
        <v>1400</v>
      </c>
      <c r="B11" s="16" t="s">
        <v>4</v>
      </c>
      <c r="C11" s="17">
        <v>29971</v>
      </c>
      <c r="D11" s="18">
        <v>2.5999999999999999E-3</v>
      </c>
      <c r="E11" s="18">
        <v>1.32E-2</v>
      </c>
      <c r="F11" s="18">
        <v>1.3999999999999999E-2</v>
      </c>
      <c r="G11" s="17">
        <v>1382925.571</v>
      </c>
      <c r="H11" s="17">
        <v>403469.484</v>
      </c>
      <c r="I11" s="17">
        <v>1948039.2960000001</v>
      </c>
      <c r="J11" s="17">
        <f t="shared" si="0"/>
        <v>3734434.3509999998</v>
      </c>
      <c r="K11" s="17">
        <f t="shared" si="1"/>
        <v>124601.59324013212</v>
      </c>
      <c r="L11" s="17">
        <v>531894450.38461542</v>
      </c>
      <c r="M11" s="17">
        <v>30565870</v>
      </c>
      <c r="N11" s="17">
        <v>139145664</v>
      </c>
    </row>
    <row r="12" spans="1:14">
      <c r="A12" s="2">
        <v>1604</v>
      </c>
      <c r="B12" s="2" t="s">
        <v>5</v>
      </c>
      <c r="C12" s="1">
        <v>12073</v>
      </c>
      <c r="D12" s="9">
        <v>2.0699999999999998E-3</v>
      </c>
      <c r="E12" s="9">
        <v>1.32E-2</v>
      </c>
      <c r="F12" s="9">
        <v>1.585E-2</v>
      </c>
      <c r="G12" s="1">
        <v>515820.24699999997</v>
      </c>
      <c r="H12" s="1">
        <v>200043.967</v>
      </c>
      <c r="I12" s="1">
        <v>436256.21399999998</v>
      </c>
      <c r="J12" s="1">
        <f t="shared" si="0"/>
        <v>1152120.4279999998</v>
      </c>
      <c r="K12" s="1">
        <f t="shared" si="1"/>
        <v>95429.506170794324</v>
      </c>
      <c r="L12" s="1">
        <v>249188525.12077299</v>
      </c>
      <c r="M12" s="1">
        <v>15154845.984848484</v>
      </c>
      <c r="N12" s="1">
        <v>27524051.356466878</v>
      </c>
    </row>
    <row r="13" spans="1:14">
      <c r="A13" s="16">
        <v>1606</v>
      </c>
      <c r="B13" s="16" t="s">
        <v>70</v>
      </c>
      <c r="C13" s="17">
        <v>245</v>
      </c>
      <c r="D13" s="18">
        <v>4.0000000000000001E-3</v>
      </c>
      <c r="E13" s="18">
        <v>1.32E-2</v>
      </c>
      <c r="F13" s="18">
        <v>4.0000000000000001E-3</v>
      </c>
      <c r="G13" s="17">
        <v>63385.383999999998</v>
      </c>
      <c r="H13" s="17">
        <v>340.03199999999998</v>
      </c>
      <c r="I13" s="17">
        <v>292.2</v>
      </c>
      <c r="J13" s="17">
        <f t="shared" si="0"/>
        <v>64017.615999999995</v>
      </c>
      <c r="K13" s="17">
        <f t="shared" si="1"/>
        <v>261296.39183673469</v>
      </c>
      <c r="L13" s="17">
        <v>15846346</v>
      </c>
      <c r="M13" s="17">
        <v>25760</v>
      </c>
      <c r="N13" s="17">
        <v>73050</v>
      </c>
    </row>
    <row r="14" spans="1:14">
      <c r="A14" s="2">
        <v>2000</v>
      </c>
      <c r="B14" s="2" t="s">
        <v>6</v>
      </c>
      <c r="C14" s="1">
        <v>19421</v>
      </c>
      <c r="D14" s="9">
        <v>3.2100000000000002E-3</v>
      </c>
      <c r="E14" s="9">
        <v>1.32E-2</v>
      </c>
      <c r="F14" s="9">
        <v>1.6E-2</v>
      </c>
      <c r="G14" s="1">
        <v>880237.11499999999</v>
      </c>
      <c r="H14" s="1">
        <v>117248.736</v>
      </c>
      <c r="I14" s="1">
        <v>911368.41599999997</v>
      </c>
      <c r="J14" s="1">
        <f t="shared" si="0"/>
        <v>1908854.267</v>
      </c>
      <c r="K14" s="1">
        <f t="shared" si="1"/>
        <v>98288.155450285776</v>
      </c>
      <c r="L14" s="1">
        <v>274217169.78193146</v>
      </c>
      <c r="M14" s="1">
        <v>8882480</v>
      </c>
      <c r="N14" s="1">
        <v>56960526</v>
      </c>
    </row>
    <row r="15" spans="1:14">
      <c r="A15" s="16">
        <v>2300</v>
      </c>
      <c r="B15" s="16" t="s">
        <v>7</v>
      </c>
      <c r="C15" s="17">
        <v>3512</v>
      </c>
      <c r="D15" s="18">
        <v>2.8000000000000004E-3</v>
      </c>
      <c r="E15" s="18">
        <v>1.32E-2</v>
      </c>
      <c r="F15" s="18">
        <v>1.32E-2</v>
      </c>
      <c r="G15" s="17">
        <v>113616.51</v>
      </c>
      <c r="H15" s="17">
        <v>27952.121999999999</v>
      </c>
      <c r="I15" s="17">
        <v>290437.34100000001</v>
      </c>
      <c r="J15" s="17">
        <f t="shared" si="0"/>
        <v>432005.973</v>
      </c>
      <c r="K15" s="17">
        <f t="shared" si="1"/>
        <v>123008.53445330296</v>
      </c>
      <c r="L15" s="17">
        <v>40577324.999999993</v>
      </c>
      <c r="M15" s="17">
        <v>2117585</v>
      </c>
      <c r="N15" s="17">
        <v>22002828.863636363</v>
      </c>
    </row>
    <row r="16" spans="1:14">
      <c r="A16" s="2">
        <v>2506</v>
      </c>
      <c r="B16" s="2" t="s">
        <v>8</v>
      </c>
      <c r="C16" s="1">
        <v>1308</v>
      </c>
      <c r="D16" s="9">
        <v>3.2000000000000002E-3</v>
      </c>
      <c r="E16" s="9">
        <v>1.32E-2</v>
      </c>
      <c r="F16" s="9">
        <v>1.6500000000000001E-2</v>
      </c>
      <c r="G16" s="1">
        <v>64142.222999999998</v>
      </c>
      <c r="H16" s="1">
        <v>7979.3339999999998</v>
      </c>
      <c r="I16" s="1">
        <v>37206.101000000002</v>
      </c>
      <c r="J16" s="1">
        <f t="shared" si="0"/>
        <v>109327.658</v>
      </c>
      <c r="K16" s="1">
        <f t="shared" si="1"/>
        <v>83583.836391437304</v>
      </c>
      <c r="L16" s="1">
        <v>20044444.6875</v>
      </c>
      <c r="M16" s="1">
        <v>604495</v>
      </c>
      <c r="N16" s="1">
        <v>2254915.2121212119</v>
      </c>
    </row>
    <row r="17" spans="1:14">
      <c r="A17" s="16">
        <v>2510</v>
      </c>
      <c r="B17" s="16" t="s">
        <v>9</v>
      </c>
      <c r="C17" s="17">
        <v>3588</v>
      </c>
      <c r="D17" s="18">
        <v>2.9499999999999999E-3</v>
      </c>
      <c r="E17" s="18">
        <v>1.32E-2</v>
      </c>
      <c r="F17" s="18">
        <v>1.6500000000000001E-2</v>
      </c>
      <c r="G17" s="17">
        <v>127178.55100000001</v>
      </c>
      <c r="H17" s="17">
        <v>22202.664000000001</v>
      </c>
      <c r="I17" s="17">
        <v>688213.01300000004</v>
      </c>
      <c r="J17" s="17">
        <f t="shared" si="0"/>
        <v>837594.228</v>
      </c>
      <c r="K17" s="17">
        <f t="shared" si="1"/>
        <v>233443.20735785953</v>
      </c>
      <c r="L17" s="17">
        <v>43111373.220338985</v>
      </c>
      <c r="M17" s="17">
        <v>1682020</v>
      </c>
      <c r="N17" s="17">
        <v>41709879.575757578</v>
      </c>
    </row>
    <row r="18" spans="1:14">
      <c r="A18" s="2">
        <v>3000</v>
      </c>
      <c r="B18" s="2" t="s">
        <v>10</v>
      </c>
      <c r="C18" s="1">
        <v>7534</v>
      </c>
      <c r="D18" s="9">
        <v>2.4069999999999999E-3</v>
      </c>
      <c r="E18" s="9">
        <v>1.32E-2</v>
      </c>
      <c r="F18" s="9">
        <v>1.3999999999999999E-2</v>
      </c>
      <c r="G18" s="1">
        <v>292209.72499999998</v>
      </c>
      <c r="H18" s="1">
        <v>91176.888000000006</v>
      </c>
      <c r="I18" s="1">
        <v>217202.856</v>
      </c>
      <c r="J18" s="1">
        <f t="shared" si="0"/>
        <v>600589.46900000004</v>
      </c>
      <c r="K18" s="1">
        <f t="shared" si="1"/>
        <v>79717.211176002122</v>
      </c>
      <c r="L18" s="1">
        <v>121399968.84088077</v>
      </c>
      <c r="M18" s="1">
        <v>6907340</v>
      </c>
      <c r="N18" s="1">
        <v>15514489.714285715</v>
      </c>
    </row>
    <row r="19" spans="1:14">
      <c r="A19" s="16">
        <v>3506</v>
      </c>
      <c r="B19" s="16" t="s">
        <v>11</v>
      </c>
      <c r="C19" s="17">
        <v>65</v>
      </c>
      <c r="D19" s="18">
        <v>3.4999999999999996E-3</v>
      </c>
      <c r="E19" s="18">
        <v>1.32E-2</v>
      </c>
      <c r="F19" s="18">
        <v>1.15E-2</v>
      </c>
      <c r="G19" s="17">
        <v>51715.409</v>
      </c>
      <c r="H19" s="17">
        <v>0</v>
      </c>
      <c r="I19" s="17">
        <v>1822.325</v>
      </c>
      <c r="J19" s="17">
        <f t="shared" si="0"/>
        <v>53537.733999999997</v>
      </c>
      <c r="K19" s="17">
        <f t="shared" si="1"/>
        <v>823657.4461538461</v>
      </c>
      <c r="L19" s="17">
        <v>14775831.142857146</v>
      </c>
      <c r="M19" s="17">
        <v>0</v>
      </c>
      <c r="N19" s="17">
        <v>158463.04347826086</v>
      </c>
    </row>
    <row r="20" spans="1:14">
      <c r="A20" s="2">
        <v>3511</v>
      </c>
      <c r="B20" s="2" t="s">
        <v>12</v>
      </c>
      <c r="C20" s="1">
        <v>625</v>
      </c>
      <c r="D20" s="9">
        <v>4.0000000000000001E-3</v>
      </c>
      <c r="E20" s="9">
        <v>1.32E-2</v>
      </c>
      <c r="F20" s="9">
        <v>1.6500000000000001E-2</v>
      </c>
      <c r="G20" s="1">
        <v>75963.33</v>
      </c>
      <c r="H20" s="1">
        <v>6677.8670000000002</v>
      </c>
      <c r="I20" s="1">
        <v>482654.21399999998</v>
      </c>
      <c r="J20" s="1">
        <f t="shared" si="0"/>
        <v>565295.41099999996</v>
      </c>
      <c r="K20" s="1">
        <f t="shared" si="1"/>
        <v>904472.65759999992</v>
      </c>
      <c r="L20" s="1">
        <v>18990832.5</v>
      </c>
      <c r="M20" s="1">
        <v>505899.01515151514</v>
      </c>
      <c r="N20" s="1">
        <v>29251770.545454543</v>
      </c>
    </row>
    <row r="21" spans="1:14">
      <c r="A21" s="16">
        <v>3609</v>
      </c>
      <c r="B21" s="16" t="s">
        <v>13</v>
      </c>
      <c r="C21" s="17">
        <v>3852</v>
      </c>
      <c r="D21" s="18">
        <v>3.5999999999999999E-3</v>
      </c>
      <c r="E21" s="18">
        <v>1.32E-2</v>
      </c>
      <c r="F21" s="18">
        <v>1.3899999999999999E-2</v>
      </c>
      <c r="G21" s="17">
        <v>282347.614</v>
      </c>
      <c r="H21" s="17">
        <v>45968.419000000002</v>
      </c>
      <c r="I21" s="17">
        <v>211894.96599999999</v>
      </c>
      <c r="J21" s="17">
        <f t="shared" si="0"/>
        <v>540210.99899999995</v>
      </c>
      <c r="K21" s="17">
        <f t="shared" si="1"/>
        <v>140241.69236760124</v>
      </c>
      <c r="L21" s="17">
        <v>78429892.777777791</v>
      </c>
      <c r="M21" s="17">
        <v>3482455.9848484849</v>
      </c>
      <c r="N21" s="17">
        <v>15244242.158273382</v>
      </c>
    </row>
    <row r="22" spans="1:14">
      <c r="A22" s="2">
        <v>3709</v>
      </c>
      <c r="B22" s="2" t="s">
        <v>14</v>
      </c>
      <c r="C22" s="1">
        <v>876</v>
      </c>
      <c r="D22" s="9">
        <v>5.0000000000000001E-3</v>
      </c>
      <c r="E22" s="9">
        <v>1.32E-2</v>
      </c>
      <c r="F22" s="9">
        <v>1.6500000000000001E-2</v>
      </c>
      <c r="G22" s="1">
        <v>44840.112000000001</v>
      </c>
      <c r="H22" s="1">
        <v>12014.31</v>
      </c>
      <c r="I22" s="1">
        <v>51397.964999999997</v>
      </c>
      <c r="J22" s="1">
        <f t="shared" si="0"/>
        <v>108252.38699999999</v>
      </c>
      <c r="K22" s="1">
        <f t="shared" si="1"/>
        <v>123575.78424657532</v>
      </c>
      <c r="L22" s="1">
        <v>8968022.4000000004</v>
      </c>
      <c r="M22" s="1">
        <v>910175</v>
      </c>
      <c r="N22" s="1">
        <v>3115028.1818181816</v>
      </c>
    </row>
    <row r="23" spans="1:14">
      <c r="A23" s="16">
        <v>3710</v>
      </c>
      <c r="B23" s="16" t="s">
        <v>15</v>
      </c>
      <c r="C23" s="17">
        <v>64</v>
      </c>
      <c r="D23" s="18">
        <v>3.5999999999999999E-3</v>
      </c>
      <c r="E23" s="18">
        <v>1.32E-2</v>
      </c>
      <c r="F23" s="18">
        <v>0.01</v>
      </c>
      <c r="G23" s="17">
        <v>5962.5389999999998</v>
      </c>
      <c r="H23" s="17">
        <v>0</v>
      </c>
      <c r="I23" s="17">
        <v>1524.76</v>
      </c>
      <c r="J23" s="17">
        <f t="shared" si="0"/>
        <v>7487.299</v>
      </c>
      <c r="K23" s="17">
        <f t="shared" si="1"/>
        <v>116989.046875</v>
      </c>
      <c r="L23" s="17">
        <v>1656260.8333333335</v>
      </c>
      <c r="M23" s="17">
        <v>0</v>
      </c>
      <c r="N23" s="17">
        <v>152476</v>
      </c>
    </row>
    <row r="24" spans="1:14">
      <c r="A24" s="2">
        <v>3711</v>
      </c>
      <c r="B24" s="2" t="s">
        <v>16</v>
      </c>
      <c r="C24" s="1">
        <v>1209</v>
      </c>
      <c r="D24" s="9">
        <v>4.0999999999999995E-3</v>
      </c>
      <c r="E24" s="9">
        <v>1.32E-2</v>
      </c>
      <c r="F24" s="9">
        <v>1.5700000000000002E-2</v>
      </c>
      <c r="G24" s="1">
        <v>68077.481</v>
      </c>
      <c r="H24" s="1">
        <v>19011.828000000001</v>
      </c>
      <c r="I24" s="1">
        <v>62185.828999999998</v>
      </c>
      <c r="J24" s="1">
        <f t="shared" si="0"/>
        <v>149275.13800000001</v>
      </c>
      <c r="K24" s="1">
        <f t="shared" si="1"/>
        <v>123469.92390405295</v>
      </c>
      <c r="L24" s="1">
        <v>16604263.658536587</v>
      </c>
      <c r="M24" s="1">
        <v>1440290</v>
      </c>
      <c r="N24" s="1">
        <v>3960880.828025477</v>
      </c>
    </row>
    <row r="25" spans="1:14">
      <c r="A25" s="16">
        <v>3713</v>
      </c>
      <c r="B25" s="16" t="s">
        <v>17</v>
      </c>
      <c r="C25" s="17">
        <v>124</v>
      </c>
      <c r="D25" s="18">
        <v>5.0000000000000001E-3</v>
      </c>
      <c r="E25" s="18">
        <v>1.32E-2</v>
      </c>
      <c r="F25" s="18">
        <v>5.0000000000000001E-3</v>
      </c>
      <c r="G25" s="17">
        <v>11961.385</v>
      </c>
      <c r="H25" s="17">
        <v>2240.5680000000002</v>
      </c>
      <c r="I25" s="17">
        <v>2454.8649999999998</v>
      </c>
      <c r="J25" s="17">
        <f t="shared" si="0"/>
        <v>16656.817999999999</v>
      </c>
      <c r="K25" s="17">
        <f t="shared" si="1"/>
        <v>134329.17741935485</v>
      </c>
      <c r="L25" s="17">
        <v>2392277</v>
      </c>
      <c r="M25" s="17">
        <v>169740</v>
      </c>
      <c r="N25" s="17">
        <v>490973</v>
      </c>
    </row>
    <row r="26" spans="1:14">
      <c r="A26" s="2">
        <v>3714</v>
      </c>
      <c r="B26" s="2" t="s">
        <v>18</v>
      </c>
      <c r="C26" s="1">
        <v>1674</v>
      </c>
      <c r="D26" s="9">
        <v>4.4000000000000003E-3</v>
      </c>
      <c r="E26" s="9">
        <v>1.32E-2</v>
      </c>
      <c r="F26" s="9">
        <v>1.55E-2</v>
      </c>
      <c r="G26" s="1">
        <v>71655.255999999994</v>
      </c>
      <c r="H26" s="1">
        <v>13705.89</v>
      </c>
      <c r="I26" s="1">
        <v>87219.517000000007</v>
      </c>
      <c r="J26" s="1">
        <f t="shared" si="0"/>
        <v>172580.663</v>
      </c>
      <c r="K26" s="1">
        <f t="shared" si="1"/>
        <v>103094.78076463559</v>
      </c>
      <c r="L26" s="1">
        <v>16285285.454545453</v>
      </c>
      <c r="M26" s="1">
        <v>1038325</v>
      </c>
      <c r="N26" s="1">
        <v>5627065.6129032262</v>
      </c>
    </row>
    <row r="27" spans="1:14">
      <c r="A27" s="16">
        <v>3811</v>
      </c>
      <c r="B27" s="16" t="s">
        <v>19</v>
      </c>
      <c r="C27" s="17">
        <v>639</v>
      </c>
      <c r="D27" s="18">
        <v>5.0000000000000001E-3</v>
      </c>
      <c r="E27" s="18">
        <v>1.32E-2</v>
      </c>
      <c r="F27" s="18">
        <v>1.4999999999999999E-2</v>
      </c>
      <c r="G27" s="17">
        <v>48671.970999999998</v>
      </c>
      <c r="H27" s="17">
        <v>9994.34</v>
      </c>
      <c r="I27" s="17">
        <v>22286.295999999998</v>
      </c>
      <c r="J27" s="17">
        <f t="shared" si="0"/>
        <v>80952.607000000004</v>
      </c>
      <c r="K27" s="17">
        <f t="shared" si="1"/>
        <v>126686.39593114241</v>
      </c>
      <c r="L27" s="17">
        <v>9734394.1999999993</v>
      </c>
      <c r="M27" s="17">
        <v>757146.96969696973</v>
      </c>
      <c r="N27" s="17">
        <v>1485753.0666666667</v>
      </c>
    </row>
    <row r="28" spans="1:14">
      <c r="A28" s="2">
        <v>4100</v>
      </c>
      <c r="B28" s="2" t="s">
        <v>20</v>
      </c>
      <c r="C28" s="1">
        <v>955</v>
      </c>
      <c r="D28" s="9">
        <v>6.2500000000000003E-3</v>
      </c>
      <c r="E28" s="9">
        <v>1.32E-2</v>
      </c>
      <c r="F28" s="9">
        <v>1.6500000000000001E-2</v>
      </c>
      <c r="G28" s="1">
        <v>33092.459000000003</v>
      </c>
      <c r="H28" s="1">
        <v>5258.0879999999997</v>
      </c>
      <c r="I28" s="1">
        <v>28320.474999999999</v>
      </c>
      <c r="J28" s="1">
        <f t="shared" si="0"/>
        <v>66671.021999999997</v>
      </c>
      <c r="K28" s="1">
        <f t="shared" si="1"/>
        <v>69812.588481675397</v>
      </c>
      <c r="L28" s="1">
        <v>5294793.4400000004</v>
      </c>
      <c r="M28" s="1">
        <v>398340</v>
      </c>
      <c r="N28" s="1">
        <v>1716392.4242424243</v>
      </c>
    </row>
    <row r="29" spans="1:14">
      <c r="A29" s="16">
        <v>4200</v>
      </c>
      <c r="B29" s="16" t="s">
        <v>21</v>
      </c>
      <c r="C29" s="17">
        <v>3809</v>
      </c>
      <c r="D29" s="18">
        <v>6.2500000000000003E-3</v>
      </c>
      <c r="E29" s="18">
        <v>1.32E-2</v>
      </c>
      <c r="F29" s="18">
        <v>1.6500000000000001E-2</v>
      </c>
      <c r="G29" s="17">
        <v>190073.26500000001</v>
      </c>
      <c r="H29" s="17">
        <v>35476.76</v>
      </c>
      <c r="I29" s="17">
        <v>138188.28</v>
      </c>
      <c r="J29" s="17">
        <f t="shared" si="0"/>
        <v>363738.30500000005</v>
      </c>
      <c r="K29" s="17">
        <f t="shared" si="1"/>
        <v>95494.43554738778</v>
      </c>
      <c r="L29" s="17">
        <v>30411722.399999999</v>
      </c>
      <c r="M29" s="17">
        <v>2687633.3333333335</v>
      </c>
      <c r="N29" s="17">
        <v>8375047.2727272725</v>
      </c>
    </row>
    <row r="30" spans="1:14">
      <c r="A30" s="2">
        <v>4502</v>
      </c>
      <c r="B30" s="2" t="s">
        <v>22</v>
      </c>
      <c r="C30" s="1">
        <v>262</v>
      </c>
      <c r="D30" s="9">
        <v>5.0000000000000001E-3</v>
      </c>
      <c r="E30" s="9">
        <v>1.32E-2</v>
      </c>
      <c r="F30" s="9">
        <v>1.6500000000000001E-2</v>
      </c>
      <c r="G30" s="1">
        <v>17242.900000000001</v>
      </c>
      <c r="H30" s="1">
        <v>2679.5210000000002</v>
      </c>
      <c r="I30" s="1">
        <v>3977.0729999999999</v>
      </c>
      <c r="J30" s="1">
        <f t="shared" si="0"/>
        <v>23899.494000000002</v>
      </c>
      <c r="K30" s="1">
        <f t="shared" si="1"/>
        <v>91219.442748091606</v>
      </c>
      <c r="L30" s="1">
        <v>3448580</v>
      </c>
      <c r="M30" s="1">
        <v>202994.01515151517</v>
      </c>
      <c r="N30" s="1">
        <v>241034.72727272726</v>
      </c>
    </row>
    <row r="31" spans="1:14">
      <c r="A31" s="16">
        <v>4604</v>
      </c>
      <c r="B31" s="16" t="s">
        <v>23</v>
      </c>
      <c r="C31" s="17">
        <v>251</v>
      </c>
      <c r="D31" s="18">
        <v>5.0000000000000001E-3</v>
      </c>
      <c r="E31" s="18">
        <v>1.32E-2</v>
      </c>
      <c r="F31" s="18">
        <v>1.6500000000000001E-2</v>
      </c>
      <c r="G31" s="17">
        <v>7690.4970000000003</v>
      </c>
      <c r="H31" s="17">
        <v>2531.1329999999998</v>
      </c>
      <c r="I31" s="17">
        <v>15246.616</v>
      </c>
      <c r="J31" s="17">
        <f t="shared" si="0"/>
        <v>25468.245999999999</v>
      </c>
      <c r="K31" s="17">
        <f t="shared" si="1"/>
        <v>101467.1155378486</v>
      </c>
      <c r="L31" s="17">
        <v>1538099.4</v>
      </c>
      <c r="M31" s="17">
        <v>191752.5</v>
      </c>
      <c r="N31" s="17">
        <v>924037.33333333326</v>
      </c>
    </row>
    <row r="32" spans="1:14">
      <c r="A32" s="2">
        <v>4607</v>
      </c>
      <c r="B32" s="2" t="s">
        <v>24</v>
      </c>
      <c r="C32" s="1">
        <v>1021</v>
      </c>
      <c r="D32" s="9">
        <v>4.5000000000000005E-3</v>
      </c>
      <c r="E32" s="9">
        <v>1.32E-2</v>
      </c>
      <c r="F32" s="9">
        <v>1.6500000000000001E-2</v>
      </c>
      <c r="G32" s="1">
        <v>33734.803</v>
      </c>
      <c r="H32" s="1">
        <v>6139.5039999999999</v>
      </c>
      <c r="I32" s="1">
        <v>31170.842000000001</v>
      </c>
      <c r="J32" s="1">
        <f t="shared" si="0"/>
        <v>71045.149000000005</v>
      </c>
      <c r="K32" s="1">
        <f t="shared" si="1"/>
        <v>69583.887365328104</v>
      </c>
      <c r="L32" s="1">
        <v>7496622.8888888881</v>
      </c>
      <c r="M32" s="1">
        <v>465113.93939393939</v>
      </c>
      <c r="N32" s="1">
        <v>1889141.9393939392</v>
      </c>
    </row>
    <row r="33" spans="1:14">
      <c r="A33" s="16">
        <v>4803</v>
      </c>
      <c r="B33" s="16" t="s">
        <v>25</v>
      </c>
      <c r="C33" s="17">
        <v>208</v>
      </c>
      <c r="D33" s="18">
        <v>4.5000000000000005E-3</v>
      </c>
      <c r="E33" s="18">
        <v>1.32E-2</v>
      </c>
      <c r="F33" s="18">
        <v>1.6500000000000001E-2</v>
      </c>
      <c r="G33" s="17">
        <v>9890.8259999999991</v>
      </c>
      <c r="H33" s="17">
        <v>1099.56</v>
      </c>
      <c r="I33" s="17">
        <v>9575.8510000000006</v>
      </c>
      <c r="J33" s="17">
        <f t="shared" si="0"/>
        <v>20566.237000000001</v>
      </c>
      <c r="K33" s="17">
        <f t="shared" si="1"/>
        <v>98876.139423076922</v>
      </c>
      <c r="L33" s="17">
        <v>2197961.333333333</v>
      </c>
      <c r="M33" s="17">
        <v>83300</v>
      </c>
      <c r="N33" s="17">
        <v>580354.60606060596</v>
      </c>
    </row>
    <row r="34" spans="1:14">
      <c r="A34" s="2">
        <v>4901</v>
      </c>
      <c r="B34" s="2" t="s">
        <v>26</v>
      </c>
      <c r="C34" s="1">
        <v>43</v>
      </c>
      <c r="D34" s="9">
        <v>6.2500000000000003E-3</v>
      </c>
      <c r="E34" s="9">
        <v>1.32E-2</v>
      </c>
      <c r="F34" s="9">
        <v>1.6500000000000001E-2</v>
      </c>
      <c r="G34" s="1">
        <v>4356.6869999999999</v>
      </c>
      <c r="H34" s="1">
        <v>173.95</v>
      </c>
      <c r="I34" s="1">
        <v>1424.3409999999999</v>
      </c>
      <c r="J34" s="1">
        <f t="shared" si="0"/>
        <v>5954.9779999999992</v>
      </c>
      <c r="K34" s="1">
        <f t="shared" si="1"/>
        <v>138487.86046511625</v>
      </c>
      <c r="L34" s="1">
        <v>697069.92</v>
      </c>
      <c r="M34" s="1">
        <v>13178.030303030302</v>
      </c>
      <c r="N34" s="1">
        <v>86323.696969696975</v>
      </c>
    </row>
    <row r="35" spans="1:14">
      <c r="A35" s="16">
        <v>4902</v>
      </c>
      <c r="B35" s="16" t="s">
        <v>27</v>
      </c>
      <c r="C35" s="17">
        <v>109</v>
      </c>
      <c r="D35" s="18">
        <v>5.0000000000000001E-3</v>
      </c>
      <c r="E35" s="18">
        <v>1.32E-2</v>
      </c>
      <c r="F35" s="18">
        <v>1.3999999999999999E-2</v>
      </c>
      <c r="G35" s="17">
        <v>4774.165</v>
      </c>
      <c r="H35" s="17">
        <v>889.42899999999997</v>
      </c>
      <c r="I35" s="17">
        <v>3088.8620000000001</v>
      </c>
      <c r="J35" s="17">
        <f t="shared" si="0"/>
        <v>8752.4560000000001</v>
      </c>
      <c r="K35" s="17">
        <f t="shared" si="1"/>
        <v>80297.761467889912</v>
      </c>
      <c r="L35" s="17">
        <v>954833</v>
      </c>
      <c r="M35" s="17">
        <v>67380.984848484848</v>
      </c>
      <c r="N35" s="17">
        <v>220633.00000000003</v>
      </c>
    </row>
    <row r="36" spans="1:14">
      <c r="A36" s="2">
        <v>4911</v>
      </c>
      <c r="B36" s="2" t="s">
        <v>28</v>
      </c>
      <c r="C36" s="1">
        <v>457</v>
      </c>
      <c r="D36" s="9">
        <v>5.0000000000000001E-3</v>
      </c>
      <c r="E36" s="9">
        <v>1.32E-2</v>
      </c>
      <c r="F36" s="9">
        <v>1.5100000000000001E-2</v>
      </c>
      <c r="G36" s="1">
        <v>20712.985000000001</v>
      </c>
      <c r="H36" s="1">
        <v>2492.3449999999998</v>
      </c>
      <c r="I36" s="1">
        <v>12178.582</v>
      </c>
      <c r="J36" s="1">
        <f t="shared" si="0"/>
        <v>35383.912000000004</v>
      </c>
      <c r="K36" s="1">
        <f t="shared" si="1"/>
        <v>77426.50328227572</v>
      </c>
      <c r="L36" s="1">
        <v>4142597</v>
      </c>
      <c r="M36" s="1">
        <v>188814.01515151517</v>
      </c>
      <c r="N36" s="1">
        <v>806528.60927152308</v>
      </c>
    </row>
    <row r="37" spans="1:14">
      <c r="A37" s="16">
        <v>5200</v>
      </c>
      <c r="B37" s="16" t="s">
        <v>29</v>
      </c>
      <c r="C37" s="17">
        <v>4034</v>
      </c>
      <c r="D37" s="18">
        <v>5.0000000000000001E-3</v>
      </c>
      <c r="E37" s="18">
        <v>1.32E-2</v>
      </c>
      <c r="F37" s="18">
        <v>1.6500000000000001E-2</v>
      </c>
      <c r="G37" s="17">
        <v>254939.228</v>
      </c>
      <c r="H37" s="17">
        <v>70101.23</v>
      </c>
      <c r="I37" s="17">
        <v>194332.56899999999</v>
      </c>
      <c r="J37" s="17">
        <f t="shared" si="0"/>
        <v>519373.027</v>
      </c>
      <c r="K37" s="17">
        <f t="shared" si="1"/>
        <v>128748.89117501241</v>
      </c>
      <c r="L37" s="17">
        <v>50987845.600000001</v>
      </c>
      <c r="M37" s="17">
        <v>5310699.2424242422</v>
      </c>
      <c r="N37" s="17">
        <v>11777731.454545453</v>
      </c>
    </row>
    <row r="38" spans="1:14">
      <c r="A38" s="2">
        <v>5508</v>
      </c>
      <c r="B38" s="2" t="s">
        <v>30</v>
      </c>
      <c r="C38" s="1">
        <v>1211</v>
      </c>
      <c r="D38" s="9">
        <v>3.8E-3</v>
      </c>
      <c r="E38" s="9">
        <v>1.32E-2</v>
      </c>
      <c r="F38" s="9">
        <v>1.32E-2</v>
      </c>
      <c r="G38" s="1">
        <v>57212.781999999999</v>
      </c>
      <c r="H38" s="1">
        <v>12245.046</v>
      </c>
      <c r="I38" s="1">
        <v>40925.190999999999</v>
      </c>
      <c r="J38" s="1">
        <f t="shared" si="0"/>
        <v>110383.019</v>
      </c>
      <c r="K38" s="1">
        <f t="shared" si="1"/>
        <v>91150.304706853844</v>
      </c>
      <c r="L38" s="1">
        <v>15055995.263157895</v>
      </c>
      <c r="M38" s="1">
        <v>927655</v>
      </c>
      <c r="N38" s="1">
        <v>3100393.2575757573</v>
      </c>
    </row>
    <row r="39" spans="1:14">
      <c r="A39" s="16">
        <v>5604</v>
      </c>
      <c r="B39" s="16" t="s">
        <v>71</v>
      </c>
      <c r="C39" s="17">
        <v>938</v>
      </c>
      <c r="D39" s="18">
        <v>5.0000000000000001E-3</v>
      </c>
      <c r="E39" s="18">
        <v>1.32E-2</v>
      </c>
      <c r="F39" s="18">
        <v>1.6500000000000001E-2</v>
      </c>
      <c r="G39" s="17">
        <v>39836.050000000003</v>
      </c>
      <c r="H39" s="17">
        <v>19043.588</v>
      </c>
      <c r="I39" s="17">
        <v>49018.125999999997</v>
      </c>
      <c r="J39" s="17">
        <f t="shared" si="0"/>
        <v>107897.764</v>
      </c>
      <c r="K39" s="17">
        <f t="shared" si="1"/>
        <v>115029.59914712152</v>
      </c>
      <c r="L39" s="17">
        <v>7967210</v>
      </c>
      <c r="M39" s="17">
        <v>1442696.0606060605</v>
      </c>
      <c r="N39" s="17">
        <v>2970795.5151515151</v>
      </c>
    </row>
    <row r="40" spans="1:14">
      <c r="A40" s="2">
        <v>5609</v>
      </c>
      <c r="B40" s="2" t="s">
        <v>68</v>
      </c>
      <c r="C40" s="1">
        <v>473</v>
      </c>
      <c r="D40" s="9">
        <v>4.7999999999999996E-3</v>
      </c>
      <c r="E40" s="9">
        <v>1.32E-2</v>
      </c>
      <c r="F40" s="9">
        <v>1.6500000000000001E-2</v>
      </c>
      <c r="G40" s="1">
        <v>14498.116</v>
      </c>
      <c r="H40" s="1">
        <v>5399.0240000000003</v>
      </c>
      <c r="I40" s="1">
        <v>15860.861999999999</v>
      </c>
      <c r="J40" s="1">
        <f t="shared" si="0"/>
        <v>35758.002</v>
      </c>
      <c r="K40" s="1">
        <f t="shared" si="1"/>
        <v>75598.312896405914</v>
      </c>
      <c r="L40" s="1">
        <v>3020440.8333333335</v>
      </c>
      <c r="M40" s="1">
        <v>409016.96969696967</v>
      </c>
      <c r="N40" s="1">
        <v>961264.36363636365</v>
      </c>
    </row>
    <row r="41" spans="1:14">
      <c r="A41" s="16">
        <v>5611</v>
      </c>
      <c r="B41" s="16" t="s">
        <v>31</v>
      </c>
      <c r="C41" s="17">
        <v>90</v>
      </c>
      <c r="D41" s="18">
        <v>4.0000000000000001E-3</v>
      </c>
      <c r="E41" s="18">
        <v>1.32E-2</v>
      </c>
      <c r="F41" s="18">
        <v>4.0000000000000001E-3</v>
      </c>
      <c r="G41" s="17">
        <v>5093.82</v>
      </c>
      <c r="H41" s="17">
        <v>0</v>
      </c>
      <c r="I41" s="17">
        <v>201.86</v>
      </c>
      <c r="J41" s="17">
        <f t="shared" si="0"/>
        <v>5295.6799999999994</v>
      </c>
      <c r="K41" s="17">
        <f t="shared" si="1"/>
        <v>58840.888888888883</v>
      </c>
      <c r="L41" s="17">
        <v>1273455</v>
      </c>
      <c r="M41" s="17">
        <v>0</v>
      </c>
      <c r="N41" s="17">
        <v>50465</v>
      </c>
    </row>
    <row r="42" spans="1:14">
      <c r="A42" s="2">
        <v>5612</v>
      </c>
      <c r="B42" s="2" t="s">
        <v>32</v>
      </c>
      <c r="C42" s="1">
        <v>371</v>
      </c>
      <c r="D42" s="9">
        <v>5.0000000000000001E-3</v>
      </c>
      <c r="E42" s="9">
        <v>1.32E-2</v>
      </c>
      <c r="F42" s="9">
        <v>1.6500000000000001E-2</v>
      </c>
      <c r="G42" s="1">
        <v>30333.035</v>
      </c>
      <c r="H42" s="1">
        <v>4193.152</v>
      </c>
      <c r="I42" s="1">
        <v>71585.175000000003</v>
      </c>
      <c r="J42" s="1">
        <f t="shared" si="0"/>
        <v>106111.36199999999</v>
      </c>
      <c r="K42" s="1">
        <f t="shared" si="1"/>
        <v>286014.45283018862</v>
      </c>
      <c r="L42" s="1">
        <v>6066607</v>
      </c>
      <c r="M42" s="1">
        <v>317663.03030303033</v>
      </c>
      <c r="N42" s="1">
        <v>5496634.9199999999</v>
      </c>
    </row>
    <row r="43" spans="1:14">
      <c r="A43" s="16">
        <v>5706</v>
      </c>
      <c r="B43" s="16" t="s">
        <v>33</v>
      </c>
      <c r="C43" s="17">
        <v>205</v>
      </c>
      <c r="D43" s="18">
        <v>5.0000000000000001E-3</v>
      </c>
      <c r="E43" s="18">
        <v>1.32E-2</v>
      </c>
      <c r="F43" s="18">
        <v>5.0000000000000001E-3</v>
      </c>
      <c r="G43" s="17">
        <v>14404.46</v>
      </c>
      <c r="H43" s="17">
        <v>0</v>
      </c>
      <c r="I43" s="17">
        <v>179.16</v>
      </c>
      <c r="J43" s="17">
        <f t="shared" si="0"/>
        <v>14583.619999999999</v>
      </c>
      <c r="K43" s="17">
        <f t="shared" si="1"/>
        <v>71139.609756097561</v>
      </c>
      <c r="L43" s="17">
        <v>2880892</v>
      </c>
      <c r="M43" s="17">
        <v>0</v>
      </c>
      <c r="N43" s="17">
        <v>35832</v>
      </c>
    </row>
    <row r="44" spans="1:14">
      <c r="A44" s="2">
        <v>6000</v>
      </c>
      <c r="B44" s="2" t="s">
        <v>34</v>
      </c>
      <c r="C44" s="1">
        <v>19025</v>
      </c>
      <c r="D44" s="9">
        <v>3.3E-3</v>
      </c>
      <c r="E44" s="9">
        <v>1.32E-2</v>
      </c>
      <c r="F44" s="9">
        <v>1.6299999999999999E-2</v>
      </c>
      <c r="G44" s="1">
        <v>1041577.578</v>
      </c>
      <c r="H44" s="1">
        <v>372888.136</v>
      </c>
      <c r="I44" s="1">
        <v>1042343.834</v>
      </c>
      <c r="J44" s="1">
        <f t="shared" si="0"/>
        <v>2456809.548</v>
      </c>
      <c r="K44" s="1">
        <f t="shared" si="1"/>
        <v>129135.85009198422</v>
      </c>
      <c r="L44" s="1">
        <v>315629569.09090912</v>
      </c>
      <c r="M44" s="1">
        <v>28249101.212121211</v>
      </c>
      <c r="N44" s="1">
        <v>63947474.478527613</v>
      </c>
    </row>
    <row r="45" spans="1:14">
      <c r="A45" s="16">
        <v>6100</v>
      </c>
      <c r="B45" s="16" t="s">
        <v>35</v>
      </c>
      <c r="C45" s="17">
        <v>3115</v>
      </c>
      <c r="D45" s="18">
        <v>5.0000000000000001E-3</v>
      </c>
      <c r="E45" s="18">
        <v>1.32E-2</v>
      </c>
      <c r="F45" s="18">
        <v>1.6E-2</v>
      </c>
      <c r="G45" s="17">
        <v>170780.02299999999</v>
      </c>
      <c r="H45" s="17">
        <v>27476.538</v>
      </c>
      <c r="I45" s="17">
        <v>170844.22200000001</v>
      </c>
      <c r="J45" s="17">
        <f t="shared" si="0"/>
        <v>369100.783</v>
      </c>
      <c r="K45" s="17">
        <f t="shared" si="1"/>
        <v>118491.42311396469</v>
      </c>
      <c r="L45" s="17">
        <v>34156004.600000001</v>
      </c>
      <c r="M45" s="17">
        <v>2081555.9090909089</v>
      </c>
      <c r="N45" s="17">
        <v>10677763.875</v>
      </c>
    </row>
    <row r="46" spans="1:14">
      <c r="A46" s="2">
        <v>6250</v>
      </c>
      <c r="B46" s="2" t="s">
        <v>36</v>
      </c>
      <c r="C46" s="1">
        <v>2006</v>
      </c>
      <c r="D46" s="9">
        <v>4.8999999999999998E-3</v>
      </c>
      <c r="E46" s="9">
        <v>1.32E-2</v>
      </c>
      <c r="F46" s="9">
        <v>1.6500000000000001E-2</v>
      </c>
      <c r="G46" s="1">
        <v>97539.142999999996</v>
      </c>
      <c r="H46" s="1">
        <v>23227.446</v>
      </c>
      <c r="I46" s="1">
        <v>70507.581999999995</v>
      </c>
      <c r="J46" s="1">
        <f t="shared" si="0"/>
        <v>191274.17099999997</v>
      </c>
      <c r="K46" s="1">
        <f t="shared" si="1"/>
        <v>95351.032402791621</v>
      </c>
      <c r="L46" s="1">
        <v>19905947.55102041</v>
      </c>
      <c r="M46" s="1">
        <v>1759655</v>
      </c>
      <c r="N46" s="1">
        <v>4273186.7878787871</v>
      </c>
    </row>
    <row r="47" spans="1:14">
      <c r="A47" s="16">
        <v>6400</v>
      </c>
      <c r="B47" s="16" t="s">
        <v>37</v>
      </c>
      <c r="C47" s="17">
        <v>1903</v>
      </c>
      <c r="D47" s="18">
        <v>5.0000000000000001E-3</v>
      </c>
      <c r="E47" s="18">
        <v>1.32E-2</v>
      </c>
      <c r="F47" s="18">
        <v>1.6500000000000001E-2</v>
      </c>
      <c r="G47" s="17">
        <v>105949.14200000001</v>
      </c>
      <c r="H47" s="17">
        <v>23167.65</v>
      </c>
      <c r="I47" s="17">
        <v>73361.293000000005</v>
      </c>
      <c r="J47" s="17">
        <f t="shared" si="0"/>
        <v>202478.08500000002</v>
      </c>
      <c r="K47" s="17">
        <f t="shared" si="1"/>
        <v>106399.41408302682</v>
      </c>
      <c r="L47" s="17">
        <v>21189828.399999999</v>
      </c>
      <c r="M47" s="17">
        <v>1755125</v>
      </c>
      <c r="N47" s="17">
        <v>4446138.9696969688</v>
      </c>
    </row>
    <row r="48" spans="1:14">
      <c r="A48" s="2">
        <v>6513</v>
      </c>
      <c r="B48" s="2" t="s">
        <v>38</v>
      </c>
      <c r="C48" s="1">
        <v>1077</v>
      </c>
      <c r="D48" s="9">
        <v>4.0999999999999995E-3</v>
      </c>
      <c r="E48" s="9">
        <v>1.32E-2</v>
      </c>
      <c r="F48" s="9">
        <v>1.2E-2</v>
      </c>
      <c r="G48" s="1">
        <v>73897.793999999994</v>
      </c>
      <c r="H48" s="1">
        <v>12111.487999999999</v>
      </c>
      <c r="I48" s="1">
        <v>7665.6840000000002</v>
      </c>
      <c r="J48" s="1">
        <f t="shared" si="0"/>
        <v>93674.965999999986</v>
      </c>
      <c r="K48" s="1">
        <f t="shared" si="1"/>
        <v>86977.684308263677</v>
      </c>
      <c r="L48" s="1">
        <v>18023852.195121951</v>
      </c>
      <c r="M48" s="1">
        <v>917536.96969696973</v>
      </c>
      <c r="N48" s="1">
        <v>638807</v>
      </c>
    </row>
    <row r="49" spans="1:14">
      <c r="A49" s="16">
        <v>6515</v>
      </c>
      <c r="B49" s="16" t="s">
        <v>39</v>
      </c>
      <c r="C49" s="17">
        <v>623</v>
      </c>
      <c r="D49" s="18">
        <v>4.0000000000000001E-3</v>
      </c>
      <c r="E49" s="18">
        <v>1.32E-2</v>
      </c>
      <c r="F49" s="18">
        <v>1.3999999999999999E-2</v>
      </c>
      <c r="G49" s="17">
        <v>37731.898000000001</v>
      </c>
      <c r="H49" s="17">
        <v>3992.8090000000002</v>
      </c>
      <c r="I49" s="17">
        <v>24533.040000000001</v>
      </c>
      <c r="J49" s="17">
        <f t="shared" si="0"/>
        <v>66257.747000000003</v>
      </c>
      <c r="K49" s="17">
        <f t="shared" si="1"/>
        <v>106352.72391653291</v>
      </c>
      <c r="L49" s="17">
        <v>9432974.5</v>
      </c>
      <c r="M49" s="17">
        <v>302485.53030303033</v>
      </c>
      <c r="N49" s="17">
        <v>1752360.0000000002</v>
      </c>
    </row>
    <row r="50" spans="1:14">
      <c r="A50" s="2">
        <v>6601</v>
      </c>
      <c r="B50" s="2" t="s">
        <v>72</v>
      </c>
      <c r="C50" s="1">
        <v>483</v>
      </c>
      <c r="D50" s="9">
        <v>3.8500000000000001E-3</v>
      </c>
      <c r="E50" s="9">
        <v>1.32E-2</v>
      </c>
      <c r="F50" s="9">
        <v>1.2E-2</v>
      </c>
      <c r="G50" s="1">
        <v>30245.239000000001</v>
      </c>
      <c r="H50" s="1">
        <v>4564.7309999999998</v>
      </c>
      <c r="I50" s="1">
        <v>20080.659</v>
      </c>
      <c r="J50" s="1">
        <f t="shared" si="0"/>
        <v>54890.629000000001</v>
      </c>
      <c r="K50" s="1">
        <f t="shared" si="1"/>
        <v>113645.19461697723</v>
      </c>
      <c r="L50" s="1">
        <v>7855906.2337662335</v>
      </c>
      <c r="M50" s="1">
        <v>345812.95454545459</v>
      </c>
      <c r="N50" s="1">
        <v>1673388.25</v>
      </c>
    </row>
    <row r="51" spans="1:14">
      <c r="A51" s="16">
        <v>6602</v>
      </c>
      <c r="B51" s="16" t="s">
        <v>40</v>
      </c>
      <c r="C51" s="17">
        <v>370</v>
      </c>
      <c r="D51" s="18">
        <v>4.7999999999999996E-3</v>
      </c>
      <c r="E51" s="18">
        <v>1.32E-2</v>
      </c>
      <c r="F51" s="18">
        <v>1.4999999999999999E-2</v>
      </c>
      <c r="G51" s="17">
        <v>22188.662</v>
      </c>
      <c r="H51" s="17">
        <v>3418.6419999999998</v>
      </c>
      <c r="I51" s="17">
        <v>7364.19</v>
      </c>
      <c r="J51" s="17">
        <f t="shared" si="0"/>
        <v>32971.493999999999</v>
      </c>
      <c r="K51" s="17">
        <f t="shared" si="1"/>
        <v>89112.145945945944</v>
      </c>
      <c r="L51" s="17">
        <v>4622637.916666667</v>
      </c>
      <c r="M51" s="17">
        <v>258988.0303030303</v>
      </c>
      <c r="N51" s="17">
        <v>490946</v>
      </c>
    </row>
    <row r="52" spans="1:14">
      <c r="A52" s="2">
        <v>6607</v>
      </c>
      <c r="B52" s="2" t="s">
        <v>41</v>
      </c>
      <c r="C52" s="1">
        <v>507</v>
      </c>
      <c r="D52" s="9">
        <v>6.2500000000000003E-3</v>
      </c>
      <c r="E52" s="9">
        <v>1.32E-2</v>
      </c>
      <c r="F52" s="9">
        <v>1.6500000000000001E-2</v>
      </c>
      <c r="G52" s="1">
        <v>31458.03</v>
      </c>
      <c r="H52" s="1">
        <v>3655.74</v>
      </c>
      <c r="I52" s="1">
        <v>76067.084000000003</v>
      </c>
      <c r="J52" s="1">
        <f t="shared" si="0"/>
        <v>111180.85399999999</v>
      </c>
      <c r="K52" s="1">
        <f t="shared" si="1"/>
        <v>219291.6252465483</v>
      </c>
      <c r="L52" s="1">
        <v>5033284.8</v>
      </c>
      <c r="M52" s="1">
        <v>276950</v>
      </c>
      <c r="N52" s="1">
        <v>4610126.3030303027</v>
      </c>
    </row>
    <row r="53" spans="1:14">
      <c r="A53" s="16">
        <v>6611</v>
      </c>
      <c r="B53" s="16" t="s">
        <v>42</v>
      </c>
      <c r="C53" s="17">
        <v>54</v>
      </c>
      <c r="D53" s="18">
        <v>4.5000000000000005E-3</v>
      </c>
      <c r="E53" s="18">
        <v>1.32E-2</v>
      </c>
      <c r="F53" s="18">
        <v>1.4999999999999999E-2</v>
      </c>
      <c r="G53" s="17">
        <v>3343.9450000000002</v>
      </c>
      <c r="H53" s="17">
        <v>0</v>
      </c>
      <c r="I53" s="17">
        <v>384.93</v>
      </c>
      <c r="J53" s="17">
        <f t="shared" si="0"/>
        <v>3728.875</v>
      </c>
      <c r="K53" s="17">
        <f t="shared" si="1"/>
        <v>69053.240740740745</v>
      </c>
      <c r="L53" s="17">
        <v>743098.88888888888</v>
      </c>
      <c r="M53" s="17">
        <v>0</v>
      </c>
      <c r="N53" s="17">
        <v>25662</v>
      </c>
    </row>
    <row r="54" spans="1:14">
      <c r="A54" s="2">
        <v>6612</v>
      </c>
      <c r="B54" s="2" t="s">
        <v>43</v>
      </c>
      <c r="C54" s="1">
        <v>862</v>
      </c>
      <c r="D54" s="9">
        <v>6.2500000000000003E-3</v>
      </c>
      <c r="E54" s="9">
        <v>1.32E-2</v>
      </c>
      <c r="F54" s="9">
        <v>1.6500000000000001E-2</v>
      </c>
      <c r="G54" s="1">
        <v>106056.789</v>
      </c>
      <c r="H54" s="1">
        <v>12857.584999999999</v>
      </c>
      <c r="I54" s="1">
        <v>101963.31600000001</v>
      </c>
      <c r="J54" s="1">
        <f t="shared" si="0"/>
        <v>220877.69</v>
      </c>
      <c r="K54" s="1">
        <f t="shared" si="1"/>
        <v>256238.61948955915</v>
      </c>
      <c r="L54" s="1">
        <v>16969086.239999998</v>
      </c>
      <c r="M54" s="1">
        <v>974059.46969696973</v>
      </c>
      <c r="N54" s="1">
        <v>6179594.9090909092</v>
      </c>
    </row>
    <row r="55" spans="1:14">
      <c r="A55" s="16">
        <v>6706</v>
      </c>
      <c r="B55" s="16" t="s">
        <v>44</v>
      </c>
      <c r="C55" s="17">
        <v>93</v>
      </c>
      <c r="D55" s="18">
        <v>5.0000000000000001E-3</v>
      </c>
      <c r="E55" s="18">
        <v>1.32E-2</v>
      </c>
      <c r="F55" s="18">
        <v>5.0000000000000001E-3</v>
      </c>
      <c r="G55" s="17">
        <v>4051.7150000000001</v>
      </c>
      <c r="H55" s="17">
        <v>258.85199999999998</v>
      </c>
      <c r="I55" s="17">
        <v>493.32</v>
      </c>
      <c r="J55" s="17">
        <f t="shared" si="0"/>
        <v>4803.8869999999997</v>
      </c>
      <c r="K55" s="17">
        <f t="shared" si="1"/>
        <v>51654.698924731179</v>
      </c>
      <c r="L55" s="17">
        <v>810343</v>
      </c>
      <c r="M55" s="17">
        <v>19610</v>
      </c>
      <c r="N55" s="17">
        <v>98664</v>
      </c>
    </row>
    <row r="56" spans="1:14">
      <c r="A56" s="2">
        <v>6709</v>
      </c>
      <c r="B56" s="2" t="s">
        <v>45</v>
      </c>
      <c r="C56" s="1">
        <v>482</v>
      </c>
      <c r="D56" s="9">
        <v>6.2500000000000003E-3</v>
      </c>
      <c r="E56" s="9">
        <v>1.32E-2</v>
      </c>
      <c r="F56" s="9">
        <v>1.6500000000000001E-2</v>
      </c>
      <c r="G56" s="1">
        <v>16885.169000000002</v>
      </c>
      <c r="H56" s="1">
        <v>7169.3950000000004</v>
      </c>
      <c r="I56" s="1">
        <v>22377.934000000001</v>
      </c>
      <c r="J56" s="1">
        <f t="shared" si="0"/>
        <v>46432.498000000007</v>
      </c>
      <c r="K56" s="1">
        <f t="shared" si="1"/>
        <v>96332.983402489641</v>
      </c>
      <c r="L56" s="1">
        <v>2701627.04</v>
      </c>
      <c r="M56" s="1">
        <v>543135.98484848486</v>
      </c>
      <c r="N56" s="1">
        <v>1356238.4242424243</v>
      </c>
    </row>
    <row r="57" spans="1:14">
      <c r="A57" s="16">
        <v>7000</v>
      </c>
      <c r="B57" s="16" t="s">
        <v>46</v>
      </c>
      <c r="C57" s="17">
        <v>680</v>
      </c>
      <c r="D57" s="18">
        <v>5.6249999999999998E-3</v>
      </c>
      <c r="E57" s="18">
        <v>1.32E-2</v>
      </c>
      <c r="F57" s="18">
        <v>1.6500000000000001E-2</v>
      </c>
      <c r="G57" s="17">
        <v>25454.983</v>
      </c>
      <c r="H57" s="17">
        <v>6467.7359999999999</v>
      </c>
      <c r="I57" s="17">
        <v>52522.983999999997</v>
      </c>
      <c r="J57" s="17">
        <f t="shared" si="0"/>
        <v>84445.702999999994</v>
      </c>
      <c r="K57" s="17">
        <f t="shared" si="1"/>
        <v>124184.85735294117</v>
      </c>
      <c r="L57" s="17">
        <v>4525330.3111111112</v>
      </c>
      <c r="M57" s="17">
        <v>489980</v>
      </c>
      <c r="N57" s="17">
        <v>3183211.1515151514</v>
      </c>
    </row>
    <row r="58" spans="1:14">
      <c r="A58" s="2">
        <v>7300</v>
      </c>
      <c r="B58" s="2" t="s">
        <v>47</v>
      </c>
      <c r="C58" s="1">
        <v>5072</v>
      </c>
      <c r="D58" s="9">
        <v>5.0000000000000001E-3</v>
      </c>
      <c r="E58" s="9">
        <v>1.32E-2</v>
      </c>
      <c r="F58" s="9">
        <v>1.6500000000000001E-2</v>
      </c>
      <c r="G58" s="1">
        <v>209580.516</v>
      </c>
      <c r="H58" s="1">
        <v>67636.827000000005</v>
      </c>
      <c r="I58" s="1">
        <v>255167.851</v>
      </c>
      <c r="J58" s="1">
        <f t="shared" si="0"/>
        <v>532385.19400000002</v>
      </c>
      <c r="K58" s="1">
        <f t="shared" si="1"/>
        <v>104965.53509463723</v>
      </c>
      <c r="L58" s="1">
        <v>41916103.200000003</v>
      </c>
      <c r="M58" s="1">
        <v>5124002.0454545449</v>
      </c>
      <c r="N58" s="1">
        <v>15464718.242424242</v>
      </c>
    </row>
    <row r="59" spans="1:14">
      <c r="A59" s="16">
        <v>7502</v>
      </c>
      <c r="B59" s="16" t="s">
        <v>48</v>
      </c>
      <c r="C59" s="17">
        <v>659</v>
      </c>
      <c r="D59" s="18">
        <v>5.5000000000000005E-3</v>
      </c>
      <c r="E59" s="18">
        <v>1.32E-2</v>
      </c>
      <c r="F59" s="18">
        <v>1.6500000000000001E-2</v>
      </c>
      <c r="G59" s="17">
        <v>35534.697</v>
      </c>
      <c r="H59" s="17">
        <v>4302.2359999999999</v>
      </c>
      <c r="I59" s="17">
        <v>25123.147000000001</v>
      </c>
      <c r="J59" s="17">
        <f t="shared" si="0"/>
        <v>64960.08</v>
      </c>
      <c r="K59" s="17">
        <f t="shared" si="1"/>
        <v>98573.717754172991</v>
      </c>
      <c r="L59" s="17">
        <v>6460853.9999999991</v>
      </c>
      <c r="M59" s="17">
        <v>325926.96969696967</v>
      </c>
      <c r="N59" s="17">
        <v>1522614.9696969695</v>
      </c>
    </row>
    <row r="60" spans="1:14">
      <c r="A60" s="2">
        <v>7505</v>
      </c>
      <c r="B60" s="2" t="s">
        <v>49</v>
      </c>
      <c r="C60" s="1">
        <v>86</v>
      </c>
      <c r="D60" s="9">
        <v>4.0000000000000001E-3</v>
      </c>
      <c r="E60" s="9">
        <v>1.32E-2</v>
      </c>
      <c r="F60" s="9">
        <v>1.6500000000000001E-2</v>
      </c>
      <c r="G60" s="1">
        <v>5685.3320000000003</v>
      </c>
      <c r="H60" s="1">
        <v>0</v>
      </c>
      <c r="I60" s="1">
        <v>139964.15700000001</v>
      </c>
      <c r="J60" s="1">
        <f t="shared" si="0"/>
        <v>145649.489</v>
      </c>
      <c r="K60" s="1">
        <f t="shared" si="1"/>
        <v>1693598.7093023257</v>
      </c>
      <c r="L60" s="1">
        <v>1421333</v>
      </c>
      <c r="M60" s="1">
        <v>0</v>
      </c>
      <c r="N60" s="1">
        <v>8482676.1818181816</v>
      </c>
    </row>
    <row r="61" spans="1:14">
      <c r="A61" s="16">
        <v>7509</v>
      </c>
      <c r="B61" s="16" t="s">
        <v>50</v>
      </c>
      <c r="C61" s="17">
        <v>122</v>
      </c>
      <c r="D61" s="18">
        <v>4.5000000000000005E-3</v>
      </c>
      <c r="E61" s="18">
        <v>1.32E-2</v>
      </c>
      <c r="F61" s="18">
        <v>1.4499999999999999E-2</v>
      </c>
      <c r="G61" s="17">
        <v>5391.3969999999999</v>
      </c>
      <c r="H61" s="17">
        <v>620.51800000000003</v>
      </c>
      <c r="I61" s="17">
        <v>3988.442</v>
      </c>
      <c r="J61" s="17">
        <f t="shared" si="0"/>
        <v>10000.357</v>
      </c>
      <c r="K61" s="17">
        <f t="shared" si="1"/>
        <v>81970.139344262294</v>
      </c>
      <c r="L61" s="17">
        <v>1198088.222222222</v>
      </c>
      <c r="M61" s="17">
        <v>47008.939393939392</v>
      </c>
      <c r="N61" s="17">
        <v>275064.96551724139</v>
      </c>
    </row>
    <row r="62" spans="1:14">
      <c r="A62" s="2">
        <v>7617</v>
      </c>
      <c r="B62" s="2" t="s">
        <v>51</v>
      </c>
      <c r="C62" s="1">
        <v>501</v>
      </c>
      <c r="D62" s="9">
        <v>6.2500000000000003E-3</v>
      </c>
      <c r="E62" s="9">
        <v>1.32E-2</v>
      </c>
      <c r="F62" s="9">
        <v>1.6500000000000001E-2</v>
      </c>
      <c r="G62" s="1">
        <v>20095.909</v>
      </c>
      <c r="H62" s="1">
        <v>3643.6219999999998</v>
      </c>
      <c r="I62" s="1">
        <v>20897.417000000001</v>
      </c>
      <c r="J62" s="1">
        <f t="shared" si="0"/>
        <v>44636.948000000004</v>
      </c>
      <c r="K62" s="1">
        <f t="shared" si="1"/>
        <v>89095.704590818365</v>
      </c>
      <c r="L62" s="1">
        <v>3215345.44</v>
      </c>
      <c r="M62" s="1">
        <v>276031.96969696967</v>
      </c>
      <c r="N62" s="1">
        <v>1266510.1212121213</v>
      </c>
    </row>
    <row r="63" spans="1:14">
      <c r="A63" s="16">
        <v>7620</v>
      </c>
      <c r="B63" s="16" t="s">
        <v>52</v>
      </c>
      <c r="C63" s="17">
        <v>3619</v>
      </c>
      <c r="D63" s="18">
        <v>5.0000000000000001E-3</v>
      </c>
      <c r="E63" s="18">
        <v>1.32E-2</v>
      </c>
      <c r="F63" s="18">
        <v>1.6500000000000001E-2</v>
      </c>
      <c r="G63" s="17">
        <v>239318.24600000001</v>
      </c>
      <c r="H63" s="17">
        <v>54333.444000000003</v>
      </c>
      <c r="I63" s="17">
        <v>167819.55100000001</v>
      </c>
      <c r="J63" s="17">
        <f t="shared" si="0"/>
        <v>461471.24100000004</v>
      </c>
      <c r="K63" s="17">
        <f t="shared" si="1"/>
        <v>127513.46808510639</v>
      </c>
      <c r="L63" s="17">
        <v>47863649.200000003</v>
      </c>
      <c r="M63" s="17">
        <v>4116170</v>
      </c>
      <c r="N63" s="17">
        <v>10170881.878787879</v>
      </c>
    </row>
    <row r="64" spans="1:14">
      <c r="A64" s="2">
        <v>7708</v>
      </c>
      <c r="B64" s="2" t="s">
        <v>53</v>
      </c>
      <c r="C64" s="1">
        <v>2434</v>
      </c>
      <c r="D64" s="9">
        <v>4.5000000000000005E-3</v>
      </c>
      <c r="E64" s="9">
        <v>1.32E-2</v>
      </c>
      <c r="F64" s="9">
        <v>1.6500000000000001E-2</v>
      </c>
      <c r="G64" s="1">
        <v>108999.52099999999</v>
      </c>
      <c r="H64" s="1">
        <v>18447.276999999998</v>
      </c>
      <c r="I64" s="1">
        <v>115239.595</v>
      </c>
      <c r="J64" s="1">
        <f t="shared" si="0"/>
        <v>242686.39299999998</v>
      </c>
      <c r="K64" s="1">
        <f t="shared" si="1"/>
        <v>99706.817173377145</v>
      </c>
      <c r="L64" s="1">
        <v>24222115.777777776</v>
      </c>
      <c r="M64" s="1">
        <v>1397520.9848484849</v>
      </c>
      <c r="N64" s="1">
        <v>6984217.878787878</v>
      </c>
    </row>
    <row r="65" spans="1:14">
      <c r="A65" s="16">
        <v>8000</v>
      </c>
      <c r="B65" s="16" t="s">
        <v>54</v>
      </c>
      <c r="C65" s="17">
        <v>4355</v>
      </c>
      <c r="D65" s="18">
        <v>2.9099999999999998E-3</v>
      </c>
      <c r="E65" s="18">
        <v>1.32E-2</v>
      </c>
      <c r="F65" s="18">
        <v>1.55E-2</v>
      </c>
      <c r="G65" s="17">
        <v>159446.69099999999</v>
      </c>
      <c r="H65" s="17">
        <v>39330.06</v>
      </c>
      <c r="I65" s="17">
        <v>213281.122</v>
      </c>
      <c r="J65" s="17">
        <f t="shared" si="0"/>
        <v>412057.87300000002</v>
      </c>
      <c r="K65" s="17">
        <f t="shared" si="1"/>
        <v>94617.192422502878</v>
      </c>
      <c r="L65" s="17">
        <v>54792677.319587633</v>
      </c>
      <c r="M65" s="17">
        <v>2979550</v>
      </c>
      <c r="N65" s="17">
        <v>13760072.387096776</v>
      </c>
    </row>
    <row r="66" spans="1:14">
      <c r="A66" s="2">
        <v>8200</v>
      </c>
      <c r="B66" s="2" t="s">
        <v>69</v>
      </c>
      <c r="C66" s="1">
        <v>10055</v>
      </c>
      <c r="D66" s="9">
        <v>2.5440000000000003E-3</v>
      </c>
      <c r="E66" s="9">
        <v>1.32E-2</v>
      </c>
      <c r="F66" s="9">
        <v>1.6E-2</v>
      </c>
      <c r="G66" s="1">
        <v>385955.01699999999</v>
      </c>
      <c r="H66" s="1">
        <v>128562.89200000001</v>
      </c>
      <c r="I66" s="1">
        <v>454089.93800000002</v>
      </c>
      <c r="J66" s="1">
        <f t="shared" si="0"/>
        <v>968607.84700000007</v>
      </c>
      <c r="K66" s="1">
        <f t="shared" si="1"/>
        <v>96330.964395822972</v>
      </c>
      <c r="L66" s="1">
        <v>151711877.75157234</v>
      </c>
      <c r="M66" s="1">
        <v>9739613.0303030293</v>
      </c>
      <c r="N66" s="1">
        <v>28380621.125</v>
      </c>
    </row>
    <row r="67" spans="1:14">
      <c r="A67" s="16">
        <v>8508</v>
      </c>
      <c r="B67" s="16" t="s">
        <v>55</v>
      </c>
      <c r="C67" s="17">
        <v>719</v>
      </c>
      <c r="D67" s="18">
        <v>4.7999999999999996E-3</v>
      </c>
      <c r="E67" s="18">
        <v>1.32E-2</v>
      </c>
      <c r="F67" s="18">
        <v>1.6500000000000001E-2</v>
      </c>
      <c r="G67" s="17">
        <v>37507.561000000002</v>
      </c>
      <c r="H67" s="17">
        <v>4597.4939999999997</v>
      </c>
      <c r="I67" s="17">
        <v>57290.921000000002</v>
      </c>
      <c r="J67" s="17">
        <f t="shared" si="0"/>
        <v>99395.975999999995</v>
      </c>
      <c r="K67" s="17">
        <f t="shared" si="1"/>
        <v>138241.96940194714</v>
      </c>
      <c r="L67" s="17">
        <v>7814075.208333334</v>
      </c>
      <c r="M67" s="17">
        <v>348295</v>
      </c>
      <c r="N67" s="17">
        <v>3472177.0303030298</v>
      </c>
    </row>
    <row r="68" spans="1:14">
      <c r="A68" s="2">
        <v>8509</v>
      </c>
      <c r="B68" s="2" t="s">
        <v>56</v>
      </c>
      <c r="C68" s="1">
        <v>627</v>
      </c>
      <c r="D68" s="9">
        <v>6.2500000000000003E-3</v>
      </c>
      <c r="E68" s="9">
        <v>1.32E-2</v>
      </c>
      <c r="F68" s="9">
        <v>1.6500000000000001E-2</v>
      </c>
      <c r="G68" s="1">
        <v>53323.982000000004</v>
      </c>
      <c r="H68" s="1">
        <v>5016.99</v>
      </c>
      <c r="I68" s="1">
        <v>43698.428</v>
      </c>
      <c r="J68" s="1">
        <f t="shared" si="0"/>
        <v>102039.4</v>
      </c>
      <c r="K68" s="1">
        <f t="shared" si="1"/>
        <v>162742.26475279106</v>
      </c>
      <c r="L68" s="1">
        <v>8531837.1199999992</v>
      </c>
      <c r="M68" s="1">
        <v>380075</v>
      </c>
      <c r="N68" s="1">
        <v>2648389.5757575757</v>
      </c>
    </row>
    <row r="69" spans="1:14">
      <c r="A69" s="16">
        <v>8610</v>
      </c>
      <c r="B69" s="16" t="s">
        <v>57</v>
      </c>
      <c r="C69" s="17">
        <v>251</v>
      </c>
      <c r="D69" s="18">
        <v>2.2000000000000001E-3</v>
      </c>
      <c r="E69" s="18">
        <v>1.32E-2</v>
      </c>
      <c r="F69" s="18">
        <v>1.6500000000000001E-2</v>
      </c>
      <c r="G69" s="17">
        <v>8375.6170000000002</v>
      </c>
      <c r="H69" s="17">
        <v>0</v>
      </c>
      <c r="I69" s="17">
        <v>267592.36800000002</v>
      </c>
      <c r="J69" s="17">
        <f t="shared" si="0"/>
        <v>275967.98500000004</v>
      </c>
      <c r="K69" s="17">
        <f t="shared" si="1"/>
        <v>1099474.0438247013</v>
      </c>
      <c r="L69" s="17">
        <v>3807098.6363636362</v>
      </c>
      <c r="M69" s="17">
        <v>0</v>
      </c>
      <c r="N69" s="17">
        <v>16217719.272727272</v>
      </c>
    </row>
    <row r="70" spans="1:14">
      <c r="A70" s="2">
        <v>8613</v>
      </c>
      <c r="B70" s="2" t="s">
        <v>58</v>
      </c>
      <c r="C70" s="1">
        <v>1961</v>
      </c>
      <c r="D70" s="9">
        <v>3.4999999999999996E-3</v>
      </c>
      <c r="E70" s="9">
        <v>1.32E-2</v>
      </c>
      <c r="F70" s="9">
        <v>1.4999999999999999E-2</v>
      </c>
      <c r="G70" s="1">
        <v>105727.72900000001</v>
      </c>
      <c r="H70" s="1">
        <v>17933.018</v>
      </c>
      <c r="I70" s="1">
        <v>96458.323999999993</v>
      </c>
      <c r="J70" s="1">
        <f t="shared" si="0"/>
        <v>220119.071</v>
      </c>
      <c r="K70" s="1">
        <f t="shared" si="1"/>
        <v>112248.37888832227</v>
      </c>
      <c r="L70" s="1">
        <v>30207922.571428575</v>
      </c>
      <c r="M70" s="1">
        <v>1358561.9696969697</v>
      </c>
      <c r="N70" s="1">
        <v>6430554.9333333336</v>
      </c>
    </row>
    <row r="71" spans="1:14">
      <c r="A71" s="16">
        <v>8614</v>
      </c>
      <c r="B71" s="16" t="s">
        <v>59</v>
      </c>
      <c r="C71" s="17">
        <v>1682</v>
      </c>
      <c r="D71" s="18">
        <v>3.5999999999999999E-3</v>
      </c>
      <c r="E71" s="18">
        <v>1.32E-2</v>
      </c>
      <c r="F71" s="18">
        <v>1.6500000000000001E-2</v>
      </c>
      <c r="G71" s="17">
        <v>120577.36599999999</v>
      </c>
      <c r="H71" s="17">
        <v>21834.001</v>
      </c>
      <c r="I71" s="17">
        <v>114814.22500000001</v>
      </c>
      <c r="J71" s="17">
        <f t="shared" si="0"/>
        <v>257225.592</v>
      </c>
      <c r="K71" s="17">
        <f t="shared" si="1"/>
        <v>152928.41379310345</v>
      </c>
      <c r="L71" s="17">
        <v>33493712.77777778</v>
      </c>
      <c r="M71" s="17">
        <v>1654090.9848484849</v>
      </c>
      <c r="N71" s="17">
        <v>6958437.878787878</v>
      </c>
    </row>
    <row r="72" spans="1:14">
      <c r="A72" s="2">
        <v>8710</v>
      </c>
      <c r="B72" s="2" t="s">
        <v>60</v>
      </c>
      <c r="C72" s="1">
        <v>818</v>
      </c>
      <c r="D72" s="9">
        <v>4.8999999999999998E-3</v>
      </c>
      <c r="E72" s="9">
        <v>1.32E-2</v>
      </c>
      <c r="F72" s="9">
        <v>1.32E-2</v>
      </c>
      <c r="G72" s="1">
        <v>105071.07399999999</v>
      </c>
      <c r="H72" s="1">
        <v>8268.9030000000002</v>
      </c>
      <c r="I72" s="1">
        <v>33905.269</v>
      </c>
      <c r="J72" s="1">
        <f t="shared" ref="J72:J78" si="2">G72+H72+I72</f>
        <v>147245.24599999998</v>
      </c>
      <c r="K72" s="1">
        <f t="shared" ref="K72:K80" si="3">(J72/C72)*1000</f>
        <v>180006.41320293397</v>
      </c>
      <c r="L72" s="1">
        <v>21443076.326530613</v>
      </c>
      <c r="M72" s="1">
        <v>626432.04545454553</v>
      </c>
      <c r="N72" s="1">
        <v>2568580.9848484849</v>
      </c>
    </row>
    <row r="73" spans="1:14">
      <c r="A73" s="16">
        <v>8716</v>
      </c>
      <c r="B73" s="16" t="s">
        <v>61</v>
      </c>
      <c r="C73" s="17">
        <v>2699</v>
      </c>
      <c r="D73" s="18">
        <v>4.3E-3</v>
      </c>
      <c r="E73" s="18">
        <v>1.32E-2</v>
      </c>
      <c r="F73" s="18">
        <v>1.4999999999999999E-2</v>
      </c>
      <c r="G73" s="17">
        <v>190122.65400000001</v>
      </c>
      <c r="H73" s="17">
        <v>55718.256000000001</v>
      </c>
      <c r="I73" s="17">
        <v>78988.39</v>
      </c>
      <c r="J73" s="17">
        <f t="shared" si="2"/>
        <v>324829.3</v>
      </c>
      <c r="K73" s="17">
        <f t="shared" si="3"/>
        <v>120351.72286031864</v>
      </c>
      <c r="L73" s="17">
        <v>44214570.697674416</v>
      </c>
      <c r="M73" s="17">
        <v>4221080</v>
      </c>
      <c r="N73" s="17">
        <v>5265892.666666667</v>
      </c>
    </row>
    <row r="74" spans="1:14">
      <c r="A74" s="2">
        <v>8717</v>
      </c>
      <c r="B74" s="2" t="s">
        <v>62</v>
      </c>
      <c r="C74" s="1">
        <v>2276</v>
      </c>
      <c r="D74" s="9">
        <v>3.4000000000000002E-3</v>
      </c>
      <c r="E74" s="9">
        <v>1.32E-2</v>
      </c>
      <c r="F74" s="9">
        <v>1.6500000000000001E-2</v>
      </c>
      <c r="G74" s="1">
        <v>99853.616999999998</v>
      </c>
      <c r="H74" s="1">
        <v>28102.325000000001</v>
      </c>
      <c r="I74" s="1">
        <v>304858.94699999999</v>
      </c>
      <c r="J74" s="1">
        <f t="shared" si="2"/>
        <v>432814.88899999997</v>
      </c>
      <c r="K74" s="1">
        <f t="shared" si="3"/>
        <v>190164.71397188047</v>
      </c>
      <c r="L74" s="1">
        <v>29368710.882352941</v>
      </c>
      <c r="M74" s="1">
        <v>2128964.0151515151</v>
      </c>
      <c r="N74" s="1">
        <v>18476299.818181816</v>
      </c>
    </row>
    <row r="75" spans="1:14">
      <c r="A75" s="16">
        <v>8719</v>
      </c>
      <c r="B75" s="16" t="s">
        <v>63</v>
      </c>
      <c r="C75" s="17">
        <v>497</v>
      </c>
      <c r="D75" s="18">
        <v>4.6500000000000005E-3</v>
      </c>
      <c r="E75" s="18">
        <v>1.32E-2</v>
      </c>
      <c r="F75" s="18">
        <v>1.6500000000000001E-2</v>
      </c>
      <c r="G75" s="17">
        <v>377708.28899999999</v>
      </c>
      <c r="H75" s="17">
        <v>9405.2900000000009</v>
      </c>
      <c r="I75" s="17">
        <v>215927.04000000001</v>
      </c>
      <c r="J75" s="17">
        <f t="shared" si="2"/>
        <v>603040.61899999995</v>
      </c>
      <c r="K75" s="17">
        <f t="shared" si="3"/>
        <v>1213361.4064386317</v>
      </c>
      <c r="L75" s="17">
        <v>81227589.032258064</v>
      </c>
      <c r="M75" s="17">
        <v>712521.96969696973</v>
      </c>
      <c r="N75" s="17">
        <v>13086487.272727272</v>
      </c>
    </row>
    <row r="76" spans="1:14">
      <c r="A76" s="2">
        <v>8720</v>
      </c>
      <c r="B76" s="2" t="s">
        <v>64</v>
      </c>
      <c r="C76" s="1">
        <v>609</v>
      </c>
      <c r="D76" s="9">
        <v>4.0000000000000001E-3</v>
      </c>
      <c r="E76" s="9">
        <v>1.32E-2</v>
      </c>
      <c r="F76" s="9">
        <v>1.6500000000000001E-2</v>
      </c>
      <c r="G76" s="1">
        <v>55240.578000000001</v>
      </c>
      <c r="H76" s="1">
        <v>6615.8530000000001</v>
      </c>
      <c r="I76" s="1">
        <v>216197.715</v>
      </c>
      <c r="J76" s="1">
        <f t="shared" si="2"/>
        <v>278054.14600000001</v>
      </c>
      <c r="K76" s="1">
        <f t="shared" si="3"/>
        <v>456574.95238095237</v>
      </c>
      <c r="L76" s="1">
        <v>13810144.5</v>
      </c>
      <c r="M76" s="1">
        <v>501200.98484848486</v>
      </c>
      <c r="N76" s="1">
        <v>13102891.818181818</v>
      </c>
    </row>
    <row r="77" spans="1:14">
      <c r="A77" s="16">
        <v>8721</v>
      </c>
      <c r="B77" s="16" t="s">
        <v>65</v>
      </c>
      <c r="C77" s="17">
        <v>1163</v>
      </c>
      <c r="D77" s="18">
        <v>5.0000000000000001E-3</v>
      </c>
      <c r="E77" s="18">
        <v>1.32E-2</v>
      </c>
      <c r="F77" s="18">
        <v>1.4999999999999999E-2</v>
      </c>
      <c r="G77" s="17">
        <v>303785.78600000002</v>
      </c>
      <c r="H77" s="17">
        <v>24427.853999999999</v>
      </c>
      <c r="I77" s="17">
        <v>103200.63099999999</v>
      </c>
      <c r="J77" s="17">
        <f t="shared" si="2"/>
        <v>431414.27100000001</v>
      </c>
      <c r="K77" s="17">
        <f t="shared" si="3"/>
        <v>370949.50214961305</v>
      </c>
      <c r="L77" s="17">
        <v>60757157.200000003</v>
      </c>
      <c r="M77" s="17">
        <v>1850595</v>
      </c>
      <c r="N77" s="17">
        <v>6880042.0666666673</v>
      </c>
    </row>
    <row r="78" spans="1:14">
      <c r="A78" s="2">
        <v>8722</v>
      </c>
      <c r="B78" s="2" t="s">
        <v>66</v>
      </c>
      <c r="C78" s="1">
        <v>687</v>
      </c>
      <c r="D78" s="9">
        <v>5.0000000000000001E-3</v>
      </c>
      <c r="E78" s="9">
        <v>1.32E-2</v>
      </c>
      <c r="F78" s="9">
        <v>1.6500000000000001E-2</v>
      </c>
      <c r="G78" s="1">
        <v>60942.858</v>
      </c>
      <c r="H78" s="1">
        <v>4065.9960000000001</v>
      </c>
      <c r="I78" s="1">
        <v>21642.695</v>
      </c>
      <c r="J78" s="1">
        <f t="shared" si="2"/>
        <v>86651.548999999999</v>
      </c>
      <c r="K78" s="1">
        <f t="shared" si="3"/>
        <v>126130.3478893741</v>
      </c>
      <c r="L78" s="1">
        <v>12188571.6</v>
      </c>
      <c r="M78" s="1">
        <v>308030</v>
      </c>
      <c r="N78" s="1">
        <v>1311678.4848484849</v>
      </c>
    </row>
    <row r="79" spans="1:14">
      <c r="K79" s="1"/>
    </row>
    <row r="80" spans="1:14">
      <c r="C80" s="15">
        <f>SUM(C7:C78)</f>
        <v>364134</v>
      </c>
      <c r="D80" s="20">
        <f>G80/L80</f>
        <v>2.4867928317847655E-3</v>
      </c>
      <c r="E80" s="20">
        <f t="shared" ref="E80:F80" si="4">H80/M80</f>
        <v>1.3199999999999991E-2</v>
      </c>
      <c r="F80" s="20">
        <f t="shared" si="4"/>
        <v>1.5943926649525233E-2</v>
      </c>
      <c r="G80" s="15">
        <f t="shared" ref="G80:N80" si="5">SUM(G7:G78)</f>
        <v>16780909.290000003</v>
      </c>
      <c r="H80" s="15">
        <f t="shared" si="5"/>
        <v>5830561.998999998</v>
      </c>
      <c r="I80" s="15">
        <f t="shared" si="5"/>
        <v>28449371.819000006</v>
      </c>
      <c r="J80" s="15">
        <f t="shared" si="5"/>
        <v>51060843.108000003</v>
      </c>
      <c r="K80" s="15">
        <f>(J80/C80)*1000</f>
        <v>140225.42005964837</v>
      </c>
      <c r="L80" s="15">
        <f t="shared" si="5"/>
        <v>6748012570.8567295</v>
      </c>
      <c r="M80" s="15">
        <f t="shared" si="5"/>
        <v>441709242.34848499</v>
      </c>
      <c r="N80" s="15">
        <f t="shared" si="5"/>
        <v>1784339105.6899495</v>
      </c>
    </row>
  </sheetData>
  <pageMargins left="0.59055118110236227" right="0.59055118110236227" top="0.59055118110236227" bottom="0.59055118110236227" header="0.31496062992125984" footer="0.31496062992125984"/>
  <pageSetup paperSize="306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2020-06-02T15:44:51Z</cp:lastPrinted>
  <dcterms:created xsi:type="dcterms:W3CDTF">2020-06-02T09:32:29Z</dcterms:created>
  <dcterms:modified xsi:type="dcterms:W3CDTF">2022-06-02T13:15:05Z</dcterms:modified>
</cp:coreProperties>
</file>