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amband-my.sharepoint.com/personal/valgerdur_samband_is/Documents/Skólaskýrslan/uppl um skóla 2021/"/>
    </mc:Choice>
  </mc:AlternateContent>
  <xr:revisionPtr revIDLastSave="703" documentId="13_ncr:4000b_{54CA191C-B746-4D46-9D6E-3563FC0517AC}" xr6:coauthVersionLast="46" xr6:coauthVersionMax="46" xr10:uidLastSave="{F920925E-31D8-4789-83E2-6B4114FEA26E}"/>
  <bookViews>
    <workbookView xWindow="390" yWindow="2400" windowWidth="23040" windowHeight="12135" tabRatio="880" activeTab="4" xr2:uid="{00000000-000D-0000-FFFF-FFFF00000000}"/>
  </bookViews>
  <sheets>
    <sheet name="1.Fj. barna í leikskóla" sheetId="6" r:id="rId1"/>
    <sheet name="2.%skipt barna e dvalartíma" sheetId="17" r:id="rId2"/>
    <sheet name="3.stöðug leik" sheetId="5" r:id="rId3"/>
    <sheet name="4. fj. hdig á stg" sheetId="18" r:id="rId4"/>
    <sheet name="5.Fj. stg á 1000 leik" sheetId="19" r:id="rId5"/>
    <sheet name="6.%tekna af res leik" sheetId="1" r:id="rId6"/>
    <sheet name="7. Res leik á 1000" sheetId="24" r:id="rId7"/>
    <sheet name="8.Innri leiga % af res" sheetId="23" r:id="rId8"/>
    <sheet name="9.% útgj leik af skatt" sheetId="4" r:id="rId9"/>
    <sheet name="10.Res leik á hdig" sheetId="2" r:id="rId10"/>
    <sheet name="11.Stg grsk men" sheetId="8" r:id="rId11"/>
    <sheet name="12. fj.nem á stg v kennslu" sheetId="13" r:id="rId12"/>
    <sheet name="13. fj. stg grsk á 1000" sheetId="20" r:id="rId13"/>
    <sheet name="14.Res grsk %af skatt" sheetId="3" r:id="rId14"/>
    <sheet name="15.res grsk svf %afskatt" sheetId="14" r:id="rId15"/>
    <sheet name="16.Res grsk á 1000" sheetId="21" r:id="rId16"/>
    <sheet name="17. Innri leiga %af res grsk" sheetId="25" r:id="rId17"/>
    <sheet name="18.res grsk á nem" sheetId="11" r:id="rId18"/>
    <sheet name="19.leik+grsk % af skatt" sheetId="7" r:id="rId19"/>
  </sheets>
  <definedNames>
    <definedName name="_xlnm.Print_Area" localSheetId="10">'11.Stg grsk men'!$A$1:$J$76</definedName>
    <definedName name="_xlnm.Print_Area" localSheetId="11">'12. fj.nem á stg v kennslu'!$A$1:$G$77</definedName>
    <definedName name="_xlnm.Print_Area" localSheetId="12">'13. fj. stg grsk á 1000'!$A$1:$G$66</definedName>
    <definedName name="_xlnm.Print_Area" localSheetId="13">'14.Res grsk %af skatt'!$A$1:$G$78</definedName>
    <definedName name="_xlnm.Print_Area" localSheetId="14">'15.res grsk svf %afskatt'!$A$1:$G$68</definedName>
    <definedName name="_xlnm.Print_Area" localSheetId="15">'16.Res grsk á 1000'!$A$1:$G$81</definedName>
    <definedName name="_xlnm.Print_Area" localSheetId="16">'17. Innri leiga %af res grsk'!$A$1:$E$68</definedName>
    <definedName name="_xlnm.Print_Area" localSheetId="17">'18.res grsk á nem'!$A$1:$G$68</definedName>
    <definedName name="_xlnm.Print_Area" localSheetId="1">'2.%skipt barna e dvalartíma'!$A$1:$G$62</definedName>
    <definedName name="_xlnm.Print_Area" localSheetId="2">'3.stöðug leik'!$A$1:$L$81</definedName>
    <definedName name="_xlnm.Print_Area" localSheetId="3">'4. fj. hdig á stg'!$A$1:$E$80</definedName>
    <definedName name="_xlnm.Print_Area" localSheetId="4">'5.Fj. stg á 1000 leik'!$A$1:$G$65</definedName>
    <definedName name="_xlnm.Print_Area" localSheetId="5">'6.%tekna af res leik'!$A$1:$G$64</definedName>
    <definedName name="_xlnm.Print_Area" localSheetId="6">'7. Res leik á 1000'!$A$1:$G$80</definedName>
    <definedName name="_xlnm.Print_Area" localSheetId="7">'8.Innri leiga % af res'!$A$1:$F$66</definedName>
    <definedName name="_xlnm.Print_Area" localSheetId="8">'9.% útgj leik af skatt'!$A$1:$G$79</definedName>
    <definedName name="_xlnm.Print_Titles" localSheetId="0">'1.Fj. barna í leikskóla'!$4:$6</definedName>
    <definedName name="_xlnm.Print_Titles" localSheetId="9">'10.Res leik á hdig'!$5:$6</definedName>
    <definedName name="_xlnm.Print_Titles" localSheetId="10">'11.Stg grsk men'!$4:$6</definedName>
    <definedName name="_xlnm.Print_Titles" localSheetId="11">'12. fj.nem á stg v kennslu'!$4:$5</definedName>
    <definedName name="_xlnm.Print_Titles" localSheetId="12">'13. fj. stg grsk á 1000'!$5:$6</definedName>
    <definedName name="_xlnm.Print_Titles" localSheetId="13">'14.Res grsk %af skatt'!$5:$5</definedName>
    <definedName name="_xlnm.Print_Titles" localSheetId="14">'15.res grsk svf %afskatt'!$5:$5</definedName>
    <definedName name="_xlnm.Print_Titles" localSheetId="15">'16.Res grsk á 1000'!$5:$6</definedName>
    <definedName name="_xlnm.Print_Titles" localSheetId="16">'17. Innri leiga %af res grsk'!$4:$4</definedName>
    <definedName name="_xlnm.Print_Titles" localSheetId="17">'18.res grsk á nem'!$5:$5</definedName>
    <definedName name="_xlnm.Print_Titles" localSheetId="18">'19.leik+grsk % af skatt'!$4:$4</definedName>
    <definedName name="_xlnm.Print_Titles" localSheetId="1">'2.%skipt barna e dvalartíma'!$4:$5</definedName>
    <definedName name="_xlnm.Print_Titles" localSheetId="2">'3.stöðug leik'!$5:$6</definedName>
    <definedName name="_xlnm.Print_Titles" localSheetId="3">'4. fj. hdig á stg'!$5:$6</definedName>
    <definedName name="_xlnm.Print_Titles" localSheetId="4">'5.Fj. stg á 1000 leik'!$5:$6</definedName>
    <definedName name="_xlnm.Print_Titles" localSheetId="5">'6.%tekna af res leik'!$5:$6</definedName>
    <definedName name="_xlnm.Print_Titles" localSheetId="6">'7. Res leik á 1000'!$5:$6</definedName>
    <definedName name="_xlnm.Print_Titles" localSheetId="7">'8.Innri leiga % af res'!$4:$4</definedName>
    <definedName name="_xlnm.Print_Titles" localSheetId="8">'9.% útgj leik af skatt'!$4:$5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9" l="1"/>
  <c r="F10" i="7" l="1"/>
  <c r="G10" i="7" s="1"/>
  <c r="F5" i="7"/>
  <c r="G5" i="7" s="1"/>
  <c r="G63" i="1"/>
  <c r="F63" i="1"/>
  <c r="D63" i="1"/>
  <c r="E63" i="1"/>
  <c r="C63" i="1"/>
  <c r="G65" i="14" l="1"/>
  <c r="G25" i="14"/>
  <c r="G15" i="14"/>
  <c r="G26" i="14"/>
  <c r="G29" i="14"/>
  <c r="G40" i="14"/>
  <c r="G30" i="14"/>
  <c r="G35" i="14"/>
  <c r="G60" i="14"/>
  <c r="G50" i="14"/>
  <c r="G17" i="14"/>
  <c r="G37" i="14"/>
  <c r="G32" i="14"/>
  <c r="G13" i="14"/>
  <c r="G18" i="14"/>
  <c r="G45" i="14"/>
  <c r="G51" i="14"/>
  <c r="G28" i="14"/>
  <c r="G23" i="14"/>
  <c r="G59" i="14"/>
  <c r="G58" i="14"/>
  <c r="G36" i="14"/>
  <c r="G6" i="14"/>
  <c r="G55" i="14"/>
  <c r="G22" i="14"/>
  <c r="G20" i="14"/>
  <c r="G48" i="14"/>
  <c r="G44" i="14"/>
  <c r="G38" i="14"/>
  <c r="G54" i="14"/>
  <c r="G16" i="14"/>
  <c r="G9" i="14"/>
  <c r="G21" i="14"/>
  <c r="G24" i="14"/>
  <c r="G52" i="14"/>
  <c r="G56" i="14"/>
  <c r="G61" i="14"/>
  <c r="G49" i="14"/>
  <c r="G11" i="14"/>
  <c r="G63" i="14"/>
  <c r="G31" i="14"/>
  <c r="G41" i="14"/>
  <c r="G42" i="14"/>
  <c r="G57" i="14"/>
  <c r="G19" i="14"/>
  <c r="G53" i="14"/>
  <c r="G8" i="14"/>
  <c r="G14" i="14"/>
  <c r="G33" i="14"/>
  <c r="G47" i="14"/>
  <c r="G39" i="14"/>
  <c r="G27" i="14"/>
  <c r="G10" i="14"/>
  <c r="G7" i="14"/>
  <c r="G43" i="14"/>
  <c r="G34" i="14"/>
  <c r="G46" i="14"/>
  <c r="G62" i="14"/>
  <c r="G64" i="14"/>
  <c r="G12" i="14"/>
  <c r="F65" i="14"/>
  <c r="F25" i="14"/>
  <c r="F15" i="14"/>
  <c r="F26" i="14"/>
  <c r="F29" i="14"/>
  <c r="F40" i="14"/>
  <c r="F30" i="14"/>
  <c r="F35" i="14"/>
  <c r="F60" i="14"/>
  <c r="F50" i="14"/>
  <c r="F17" i="14"/>
  <c r="F37" i="14"/>
  <c r="F32" i="14"/>
  <c r="F13" i="14"/>
  <c r="F18" i="14"/>
  <c r="F45" i="14"/>
  <c r="F51" i="14"/>
  <c r="F28" i="14"/>
  <c r="F23" i="14"/>
  <c r="F59" i="14"/>
  <c r="F58" i="14"/>
  <c r="F36" i="14"/>
  <c r="F6" i="14"/>
  <c r="F55" i="14"/>
  <c r="F22" i="14"/>
  <c r="F20" i="14"/>
  <c r="F48" i="14"/>
  <c r="F44" i="14"/>
  <c r="F38" i="14"/>
  <c r="F54" i="14"/>
  <c r="F16" i="14"/>
  <c r="F9" i="14"/>
  <c r="F21" i="14"/>
  <c r="F24" i="14"/>
  <c r="F52" i="14"/>
  <c r="F56" i="14"/>
  <c r="F61" i="14"/>
  <c r="F49" i="14"/>
  <c r="F11" i="14"/>
  <c r="F63" i="14"/>
  <c r="F31" i="14"/>
  <c r="F41" i="14"/>
  <c r="F42" i="14"/>
  <c r="F57" i="14"/>
  <c r="F19" i="14"/>
  <c r="F53" i="14"/>
  <c r="F8" i="14"/>
  <c r="F14" i="14"/>
  <c r="F33" i="14"/>
  <c r="F47" i="14"/>
  <c r="F39" i="14"/>
  <c r="F27" i="14"/>
  <c r="F10" i="14"/>
  <c r="F7" i="14"/>
  <c r="F43" i="14"/>
  <c r="F34" i="14"/>
  <c r="F46" i="14"/>
  <c r="F62" i="14"/>
  <c r="F64" i="14"/>
  <c r="F12" i="14"/>
  <c r="D66" i="13" l="1"/>
  <c r="E66" i="13"/>
  <c r="C66" i="13"/>
  <c r="C76" i="8" l="1"/>
  <c r="H66" i="8"/>
  <c r="I66" i="8"/>
  <c r="J66" i="8"/>
  <c r="G66" i="8"/>
  <c r="C66" i="8"/>
  <c r="D7" i="8" s="1"/>
  <c r="D8" i="8" s="1"/>
  <c r="D9" i="8" s="1"/>
  <c r="D10" i="8" s="1"/>
  <c r="D11" i="8" s="1"/>
  <c r="D12" i="8" s="1"/>
  <c r="D13" i="8" s="1"/>
  <c r="D14" i="8" s="1"/>
  <c r="D15" i="8" s="1"/>
  <c r="D16" i="8" s="1"/>
  <c r="D17" i="8" s="1"/>
  <c r="D18" i="8" s="1"/>
  <c r="D19" i="8" s="1"/>
  <c r="D20" i="8" s="1"/>
  <c r="D21" i="8" s="1"/>
  <c r="D22" i="8" s="1"/>
  <c r="D23" i="8" s="1"/>
  <c r="D24" i="8" s="1"/>
  <c r="D25" i="8" s="1"/>
  <c r="D26" i="8" s="1"/>
  <c r="D27" i="8" s="1"/>
  <c r="D28" i="8" s="1"/>
  <c r="D29" i="8" s="1"/>
  <c r="D30" i="8" s="1"/>
  <c r="D31" i="8" s="1"/>
  <c r="D32" i="8" s="1"/>
  <c r="D33" i="8" s="1"/>
  <c r="D34" i="8" s="1"/>
  <c r="D35" i="8" s="1"/>
  <c r="D36" i="8" s="1"/>
  <c r="D37" i="8" s="1"/>
  <c r="D38" i="8" s="1"/>
  <c r="D39" i="8" s="1"/>
  <c r="D40" i="8" s="1"/>
  <c r="D41" i="8" s="1"/>
  <c r="D42" i="8" s="1"/>
  <c r="D43" i="8" s="1"/>
  <c r="D44" i="8" s="1"/>
  <c r="D45" i="8" s="1"/>
  <c r="D46" i="8" s="1"/>
  <c r="D47" i="8" s="1"/>
  <c r="D48" i="8" s="1"/>
  <c r="D49" i="8" s="1"/>
  <c r="D50" i="8" s="1"/>
  <c r="D51" i="8" s="1"/>
  <c r="D52" i="8" s="1"/>
  <c r="D53" i="8" s="1"/>
  <c r="D54" i="8" s="1"/>
  <c r="D55" i="8" s="1"/>
  <c r="D56" i="8" s="1"/>
  <c r="D57" i="8" s="1"/>
  <c r="D58" i="8" s="1"/>
  <c r="D59" i="8" s="1"/>
  <c r="D60" i="8" s="1"/>
  <c r="D61" i="8" s="1"/>
  <c r="D62" i="8" s="1"/>
  <c r="D63" i="8" s="1"/>
  <c r="D64" i="8" s="1"/>
  <c r="D65" i="8" s="1"/>
  <c r="E66" i="8" l="1"/>
  <c r="D61" i="23" l="1"/>
  <c r="E61" i="23"/>
  <c r="C61" i="23"/>
  <c r="C75" i="24"/>
  <c r="D72" i="8"/>
  <c r="D73" i="8" s="1"/>
  <c r="D74" i="8" s="1"/>
  <c r="D75" i="8" s="1"/>
</calcChain>
</file>

<file path=xl/sharedStrings.xml><?xml version="1.0" encoding="utf-8"?>
<sst xmlns="http://schemas.openxmlformats.org/spreadsheetml/2006/main" count="2492" uniqueCount="444">
  <si>
    <t>Sveitarfélag</t>
  </si>
  <si>
    <t>Þjónustutekjur</t>
  </si>
  <si>
    <t>Landið allt</t>
  </si>
  <si>
    <t>Ófaglærðir við uppeldi og menntun</t>
  </si>
  <si>
    <t>4 tímar</t>
  </si>
  <si>
    <t>5 tímar</t>
  </si>
  <si>
    <t>6 tímar</t>
  </si>
  <si>
    <t>7 tímar</t>
  </si>
  <si>
    <t>8 tímar</t>
  </si>
  <si>
    <t>9 tímar</t>
  </si>
  <si>
    <t>Fjöldi barna alls</t>
  </si>
  <si>
    <t>Viðvera leikskólabarna í klukkustundum</t>
  </si>
  <si>
    <t>Skatttekjur</t>
  </si>
  <si>
    <t>% útgjalda af skatttekjum</t>
  </si>
  <si>
    <t>Nettó útgjöld v leikskóla</t>
  </si>
  <si>
    <t>Samtals stöðugildi</t>
  </si>
  <si>
    <t>Grunnskóla-
kennarar</t>
  </si>
  <si>
    <t>Aðrir 
starfsmenn</t>
  </si>
  <si>
    <t xml:space="preserve"> </t>
  </si>
  <si>
    <t>Önnur og ótilgreind störf</t>
  </si>
  <si>
    <t>Starfsmenn leikskóla alls</t>
  </si>
  <si>
    <t>Sjálfstætt starfandi grunnskólar</t>
  </si>
  <si>
    <t>Grunnskólar reknir af sveitarfélögum</t>
  </si>
  <si>
    <t>Fjöldi starfsfólks við kennslu *</t>
  </si>
  <si>
    <t>Fjöldi nemenda</t>
  </si>
  <si>
    <t>1000 Kópavogsbær</t>
  </si>
  <si>
    <t>1300 Garðabær</t>
  </si>
  <si>
    <t>1400 Hafnarfjarðarkaupstaður</t>
  </si>
  <si>
    <t>1604 Mosfellsbær</t>
  </si>
  <si>
    <t>2000 Reykjanesbær</t>
  </si>
  <si>
    <t>2300 Grindavíkurbær</t>
  </si>
  <si>
    <t>2506 Sveitarfélagið Vogar</t>
  </si>
  <si>
    <t>3000 Akraneskaupstaður</t>
  </si>
  <si>
    <t>3511 Hvalfjarðarsveit</t>
  </si>
  <si>
    <t>3609 Borgarbyggð</t>
  </si>
  <si>
    <t>3709 Grundarfjarðarbær</t>
  </si>
  <si>
    <t>3711 Stykkishólmsbær</t>
  </si>
  <si>
    <t>3714 Snæfellsbær</t>
  </si>
  <si>
    <t>3811 Dalabyggð</t>
  </si>
  <si>
    <t>4100 Bolungarvíkurkaupstaður</t>
  </si>
  <si>
    <t>4200 Ísafjarðarbær</t>
  </si>
  <si>
    <t>4502 Reykhólahreppur</t>
  </si>
  <si>
    <t>4604 Tálknafjarðarhreppur</t>
  </si>
  <si>
    <t>4607 Vesturbyggð</t>
  </si>
  <si>
    <t>4803 Súðavíkurhreppur</t>
  </si>
  <si>
    <t>4902 Kaldrananeshreppur</t>
  </si>
  <si>
    <t>4911 Strandabyggð</t>
  </si>
  <si>
    <t>5200 Sveitarfélagið Skagafjörður</t>
  </si>
  <si>
    <t>5508 Húnaþing vestra</t>
  </si>
  <si>
    <t xml:space="preserve">5604 Blönduósbær </t>
  </si>
  <si>
    <t>5609 Sveitarfélagið Skagaströnd</t>
  </si>
  <si>
    <t>5612 Húnavatnshreppur</t>
  </si>
  <si>
    <t>6000 Akureyrarkaupstaður</t>
  </si>
  <si>
    <t>6100 Norðurþing</t>
  </si>
  <si>
    <t>6250 Fjallabyggð</t>
  </si>
  <si>
    <t>6400 Dalvíkurbyggð</t>
  </si>
  <si>
    <t>6513 Eyjafjarðarsveit</t>
  </si>
  <si>
    <t>6515 Hörgársveit</t>
  </si>
  <si>
    <t>6601 Svalbarðsstrandarhreppur</t>
  </si>
  <si>
    <t>6602 Grýtubakkahreppur</t>
  </si>
  <si>
    <t>6607 Skútustaðahreppur</t>
  </si>
  <si>
    <t>6612 Þingeyjarsveit</t>
  </si>
  <si>
    <t>6709 Langanesbyggð</t>
  </si>
  <si>
    <t>7300 Fjarðabyggð</t>
  </si>
  <si>
    <t>7502 Vopnafjarðarhreppur</t>
  </si>
  <si>
    <t>8000 Vestmannaeyjabær</t>
  </si>
  <si>
    <t>8200 Sveitarfélagið Árborg</t>
  </si>
  <si>
    <t>8508 Mýrdalshreppur</t>
  </si>
  <si>
    <t>8509 Skaftárhreppur</t>
  </si>
  <si>
    <t>8613 Rangárþing eystra</t>
  </si>
  <si>
    <t>8614 Rangárþing ytra</t>
  </si>
  <si>
    <t>8710 Hrunamannahreppur</t>
  </si>
  <si>
    <t>8716 Hveragerðisbær</t>
  </si>
  <si>
    <t>8717 Sveitarfélagið Ölfus</t>
  </si>
  <si>
    <t>8719 Grímsnes- og Grafningshreppur</t>
  </si>
  <si>
    <t>8720 Skeiða- og Gnúpverjahreppur</t>
  </si>
  <si>
    <t>8721 Bláskógabyggð</t>
  </si>
  <si>
    <t>8722 Flóahreppur</t>
  </si>
  <si>
    <t>Leikskólar sveitarfélaga alls</t>
  </si>
  <si>
    <t>Sjálfstætt starfandi leikskólar</t>
  </si>
  <si>
    <t xml:space="preserve">Sjálfstætt starfandi alls </t>
  </si>
  <si>
    <t>Leikskólar sveitarfélaga</t>
  </si>
  <si>
    <t>Röðun</t>
  </si>
  <si>
    <t>Fjöldi heilsdagsígilda leikskólabarna</t>
  </si>
  <si>
    <t>Fjöldi stöðugilda við uppeldis- og menntunarstörf</t>
  </si>
  <si>
    <t>Fjöldi heilsdagsígilda á hvert stöðugildi við uppeldis- og menntunarstörf</t>
  </si>
  <si>
    <t>Íbúafjöldi</t>
  </si>
  <si>
    <t>Fjöldi stöðugilda á hverja 1.000 íbúa</t>
  </si>
  <si>
    <t>Allir leikskólar</t>
  </si>
  <si>
    <t>Fjöldi stöðugilda</t>
  </si>
  <si>
    <t>Grunnskólar sveitarfélaga alls</t>
  </si>
  <si>
    <t>57 - 58</t>
  </si>
  <si>
    <t>51 - 52</t>
  </si>
  <si>
    <t>Aðrir með uppeldismenntun</t>
  </si>
  <si>
    <t>Fjöldi stöðugilda starfsfólks í leikskóla</t>
  </si>
  <si>
    <t>% skipting stg starfsfólks við uppeldis- og menntunarstörf</t>
  </si>
  <si>
    <t>Allir við uppeldis- og menntunarstörf</t>
  </si>
  <si>
    <t>% skipting stöðugilda</t>
  </si>
  <si>
    <t>Uppsafnað % af íbúafjölda landsins</t>
  </si>
  <si>
    <t>Allir grunnskólar</t>
  </si>
  <si>
    <t>Grunnskólar sveitarfélaga</t>
  </si>
  <si>
    <t>Fjöldi stöðugilda við kennslu</t>
  </si>
  <si>
    <t>7</t>
  </si>
  <si>
    <t>12</t>
  </si>
  <si>
    <t>13</t>
  </si>
  <si>
    <t>14</t>
  </si>
  <si>
    <t>15</t>
  </si>
  <si>
    <t>16</t>
  </si>
  <si>
    <t>21</t>
  </si>
  <si>
    <t>22</t>
  </si>
  <si>
    <t>23</t>
  </si>
  <si>
    <t>24</t>
  </si>
  <si>
    <t>25</t>
  </si>
  <si>
    <t>26</t>
  </si>
  <si>
    <t>27</t>
  </si>
  <si>
    <t>37</t>
  </si>
  <si>
    <t>38</t>
  </si>
  <si>
    <t>39</t>
  </si>
  <si>
    <t>44</t>
  </si>
  <si>
    <t>45</t>
  </si>
  <si>
    <t>48</t>
  </si>
  <si>
    <t>49</t>
  </si>
  <si>
    <t>52</t>
  </si>
  <si>
    <t>53</t>
  </si>
  <si>
    <t>56</t>
  </si>
  <si>
    <t>57</t>
  </si>
  <si>
    <t>58</t>
  </si>
  <si>
    <t>59</t>
  </si>
  <si>
    <t>61</t>
  </si>
  <si>
    <t>65</t>
  </si>
  <si>
    <t>Rekstrarkostnaður á hverja 1.000 íbúa</t>
  </si>
  <si>
    <t xml:space="preserve">Röðun </t>
  </si>
  <si>
    <t>Heildarkostnaður v. grunnskóla</t>
  </si>
  <si>
    <t>1</t>
  </si>
  <si>
    <t>2</t>
  </si>
  <si>
    <t>5</t>
  </si>
  <si>
    <t>36</t>
  </si>
  <si>
    <t>Íbúafjöldi*</t>
  </si>
  <si>
    <t>3</t>
  </si>
  <si>
    <t>4</t>
  </si>
  <si>
    <t>6</t>
  </si>
  <si>
    <t>8</t>
  </si>
  <si>
    <t>9</t>
  </si>
  <si>
    <t>10</t>
  </si>
  <si>
    <t>11</t>
  </si>
  <si>
    <t>17</t>
  </si>
  <si>
    <t>18</t>
  </si>
  <si>
    <t>19</t>
  </si>
  <si>
    <t>20</t>
  </si>
  <si>
    <t>28</t>
  </si>
  <si>
    <t>29</t>
  </si>
  <si>
    <t>30</t>
  </si>
  <si>
    <t>31</t>
  </si>
  <si>
    <t>32</t>
  </si>
  <si>
    <t>33</t>
  </si>
  <si>
    <t>34</t>
  </si>
  <si>
    <t>35</t>
  </si>
  <si>
    <t>40</t>
  </si>
  <si>
    <t>41</t>
  </si>
  <si>
    <t>42</t>
  </si>
  <si>
    <t>43</t>
  </si>
  <si>
    <t>46</t>
  </si>
  <si>
    <t>47</t>
  </si>
  <si>
    <t>50</t>
  </si>
  <si>
    <t>51</t>
  </si>
  <si>
    <t>54</t>
  </si>
  <si>
    <t>55</t>
  </si>
  <si>
    <t>Rekstrarkostnaður vegna leikskóla</t>
  </si>
  <si>
    <t>Innri leiga sem % af rekstrarkostnaði</t>
  </si>
  <si>
    <t>Innri leiga*</t>
  </si>
  <si>
    <t>Beinn rekstrarkostnaður vegna grunnskóla sveitarfélaga</t>
  </si>
  <si>
    <t>Sérskólar meðtaldir.</t>
  </si>
  <si>
    <t>Raðað eftir kennitölunni fyrir alla leikskóla.</t>
  </si>
  <si>
    <t>Raðað eftir hlutfalli af skatttekjum.</t>
  </si>
  <si>
    <t xml:space="preserve">Skýring: Tölur í þús.kr. Eingöngu um beinan rekstrarkostnað að ræða vegna grunnskóla sem sveitarfélögin reka.  </t>
  </si>
  <si>
    <t xml:space="preserve">Aðrir 
starfsmenn </t>
  </si>
  <si>
    <t>Samtals heilsdags-ígildi</t>
  </si>
  <si>
    <t>Leikskóla-kennarar</t>
  </si>
  <si>
    <t>Tekjur</t>
  </si>
  <si>
    <t>Rekstrarkostnaður  vegna leikskóla</t>
  </si>
  <si>
    <t>Með innri leigu</t>
  </si>
  <si>
    <t>Án innri leigu</t>
  </si>
  <si>
    <t>% tekna af rekstrarkostnaði</t>
  </si>
  <si>
    <t>0000 Reykjavíkurborg</t>
  </si>
  <si>
    <t>1100 Seltjarnarneskaupstaður</t>
  </si>
  <si>
    <t>3713 Eyja- og Miklaholtshreppur</t>
  </si>
  <si>
    <t>Skýring: Tölur í þús.kr. Eingöngu um brúttó rekstrarkostnað að ræða vegna leikskóla sem sveitarfélögin</t>
  </si>
  <si>
    <t xml:space="preserve">Skýring: Allar tölur í þús. Kr. Um rekstrarútgjöld er að ræða, </t>
  </si>
  <si>
    <t>Kostnaður (brúttó)*/ heilsdagsígildi</t>
  </si>
  <si>
    <t>Fj.
heilsdagsígilda</t>
  </si>
  <si>
    <t xml:space="preserve">Skýring: * Um rekstrarkostnað á leikskóla sveitarfélaga er að ræða. **rekstrarkostnaður að frádregnum þjónustutekjum. </t>
  </si>
  <si>
    <t>Skýring: Átt er við allan rekstrarkostnað vegna grunnskóla. Þ.e. alla deildina (grunnskólar sveitarfélaga, sjálfstætt starfandi grunnskólar,</t>
  </si>
  <si>
    <t>Heildarútgjöld grunnskóla -  með innri leigu</t>
  </si>
  <si>
    <t>Heildarútgjöld grunnskóla - án innri leigu</t>
  </si>
  <si>
    <t>% útgjalda v. grunnskóla  - með innri leigu af skatttekjum</t>
  </si>
  <si>
    <t>% útgjalda v. grunnskóla - án innri leigu af skatttekjum</t>
  </si>
  <si>
    <t>Útgjöld grunnskóla -  með innri leigu</t>
  </si>
  <si>
    <t>Útgjöld grunnskóla - án innri leigu</t>
  </si>
  <si>
    <t>40 - 41</t>
  </si>
  <si>
    <t>Rekstrarkostnaður v. grunnskóla 
sveitarfélaga</t>
  </si>
  <si>
    <t>Nettó útgjöld v. grunnskóla</t>
  </si>
  <si>
    <t>Nettó útgjöld v. leikskóla</t>
  </si>
  <si>
    <t>Samtals útgjöld v. leikskóla og grunnskóla</t>
  </si>
  <si>
    <t>% útgjalda v. leik- og grunnskóla af skatttekjum</t>
  </si>
  <si>
    <t>Raðað eftir beinum kostnaði  með innri leigu á hvern nemanda.</t>
  </si>
  <si>
    <t>Fylgiskjal 2</t>
  </si>
  <si>
    <t xml:space="preserve">Fylgiskjal 3 </t>
  </si>
  <si>
    <t xml:space="preserve">Fylgiskjal 4 </t>
  </si>
  <si>
    <t xml:space="preserve">Fjöldi heilsdagsígilda leikskólabarna á hvert stöðugildi starfsfólks við uppeldis- og </t>
  </si>
  <si>
    <t xml:space="preserve">Fylgiskjal 5 </t>
  </si>
  <si>
    <t xml:space="preserve">Fylgiskjal 6 </t>
  </si>
  <si>
    <t>Fylgiskjal 7</t>
  </si>
  <si>
    <t>Fylgiskjal 8</t>
  </si>
  <si>
    <t>Fylgiskjal 9</t>
  </si>
  <si>
    <t xml:space="preserve">Fylgiskjal 10 </t>
  </si>
  <si>
    <t xml:space="preserve">Fylgiskjal 11 </t>
  </si>
  <si>
    <t>Kennarar án
kennslu-réttinda</t>
  </si>
  <si>
    <t>Fylgiskjal 12</t>
  </si>
  <si>
    <t xml:space="preserve">Fjöldi  stöðugilda starfsfólks við kennslu í grunnskólum á hverja 1.000 íbúa </t>
  </si>
  <si>
    <t>Fylgiskjal 13</t>
  </si>
  <si>
    <t xml:space="preserve">Fylgiskjal 14 </t>
  </si>
  <si>
    <t xml:space="preserve">Fylgiskjal 15. </t>
  </si>
  <si>
    <t>Raðað eftir hlutfalli af skatttekjum</t>
  </si>
  <si>
    <t xml:space="preserve">Fylgiskjal 16 </t>
  </si>
  <si>
    <t xml:space="preserve">Fylgiskjal 17 </t>
  </si>
  <si>
    <t>Beinn rekstrarkostn-aður vegna grunnskóla (innri leiga meðtalin)</t>
  </si>
  <si>
    <t>Innri leiga sem % af rekstrar-kostnaði</t>
  </si>
  <si>
    <t xml:space="preserve">Fylgiskjal 18 </t>
  </si>
  <si>
    <t xml:space="preserve">Fylgiskjal 19 </t>
  </si>
  <si>
    <t>11 - 12</t>
  </si>
  <si>
    <r>
      <t>Útgjöld (nettó)</t>
    </r>
    <r>
      <rPr>
        <b/>
        <sz val="10"/>
        <color indexed="8"/>
        <rFont val="Candara"/>
        <family val="2"/>
      </rPr>
      <t>** / heilsdagsígildi</t>
    </r>
  </si>
  <si>
    <r>
      <t xml:space="preserve">Skýring: </t>
    </r>
    <r>
      <rPr>
        <sz val="10"/>
        <color indexed="8"/>
        <rFont val="Candara"/>
        <family val="2"/>
      </rPr>
      <t>* Skólastjórnendur  og sérkennarar meðtaldir</t>
    </r>
  </si>
  <si>
    <t>20 - 21</t>
  </si>
  <si>
    <r>
      <t xml:space="preserve">Fjöldi stöðugilda kennara </t>
    </r>
    <r>
      <rPr>
        <b/>
        <sz val="10"/>
        <color indexed="8"/>
        <rFont val="Calibri"/>
        <family val="2"/>
      </rPr>
      <t>**</t>
    </r>
  </si>
  <si>
    <t>** Eingöngu kennarar sem ekki eru í stjórnunarstöðu</t>
  </si>
  <si>
    <t>26 - 27</t>
  </si>
  <si>
    <t>Samtals</t>
  </si>
  <si>
    <t>45 - 46</t>
  </si>
  <si>
    <t>Beinn  kostn-aður
- með innri leigu</t>
  </si>
  <si>
    <t>Beinn  kostn-aður(án innri leigu)/nem</t>
  </si>
  <si>
    <t xml:space="preserve">Beinn  kostn-aður/nem
</t>
  </si>
  <si>
    <t>Sjálfstætt starfandi leikskólar alls</t>
  </si>
  <si>
    <t>14 - 15</t>
  </si>
  <si>
    <t>8 - 9</t>
  </si>
  <si>
    <t>Allar tölur í þús. Kr. Raðað eftir nettó útgjöldum með innri leigu.</t>
  </si>
  <si>
    <t>25 - 26</t>
  </si>
  <si>
    <t>4 - 5</t>
  </si>
  <si>
    <t>69</t>
  </si>
  <si>
    <t>Beinn kostnaður án innri leigu</t>
  </si>
  <si>
    <t>Fylgiskjal 1</t>
  </si>
  <si>
    <t>Rekstrarkostnaður alls vegna leikskóla</t>
  </si>
  <si>
    <t>útgjöld vegna leikskóla sveitarfélaga, framlög til sjálfstætt starfandi, sameiginlega liði og annan leikskólakostnað.</t>
  </si>
  <si>
    <t>Alls háskólamenntaðir</t>
  </si>
  <si>
    <t>9 - 10</t>
  </si>
  <si>
    <t>Með og án innri leigu. Raðað eftir hlutfalli tekna að rekstrarkostnaði með innri leigu.</t>
  </si>
  <si>
    <t>Raðað eftir rekstrarkostnaði með innri leigu á 1.000 íbúa</t>
  </si>
  <si>
    <t>10 - 11</t>
  </si>
  <si>
    <t>Raðað eftir (nettó) rekstrarkostnaði á heilsdagsígildi með innri leigu</t>
  </si>
  <si>
    <t>29 - 30</t>
  </si>
  <si>
    <t>Raðað eftir fjölda nemenda á stöðugildi kennara</t>
  </si>
  <si>
    <t xml:space="preserve">Fj. Nemenda á hvert stöðugildi kennara </t>
  </si>
  <si>
    <t xml:space="preserve">Fj. Nemenda á hvert stöðugildi starfsfólks við kennslu </t>
  </si>
  <si>
    <t xml:space="preserve">Íbúafjöldi
</t>
  </si>
  <si>
    <t>vistun utan skólatíma og annan rekstrarkostnað) þegar tillit hefur verið tekið til þjonustutekna</t>
  </si>
  <si>
    <t>Skýring:  Átt er við beinan rekstrarkostnað vegna grunnskóla sveitarfélaga, þ.e þann kostnað sem bókfærður er á hverja grunnskólastofnun þegar tekið hefur verið tillit til þjónustutekna.</t>
  </si>
  <si>
    <t>Sérskólar og sjálfstætt starfandi skólar ekki meðtaldir</t>
  </si>
  <si>
    <t>66</t>
  </si>
  <si>
    <t>2510 Suðurnesjabær</t>
  </si>
  <si>
    <t>Grand Total</t>
  </si>
  <si>
    <t>3 - 4</t>
  </si>
  <si>
    <t>5 - 6</t>
  </si>
  <si>
    <t>17 - 18</t>
  </si>
  <si>
    <t>44 - 50</t>
  </si>
  <si>
    <t xml:space="preserve">Skýring: Tölur í þús. kr. Um brúttó rekstrarkostnað að ræða vegna leikskóla. Framlög til sjálfstætt starfandi skóla meðtalinn sem og annar leikskólakostnaður.
</t>
  </si>
  <si>
    <t xml:space="preserve"> reka.  Brúttó rekstrarkostnaður.*Innri leiga er innifalin í rekstrarkostnaði leikskóla. </t>
  </si>
  <si>
    <t>** Gögn bárust ekki í tæka tíð</t>
  </si>
  <si>
    <t>43 - 44</t>
  </si>
  <si>
    <t>Grunnskólar sveitarfélaga samtals</t>
  </si>
  <si>
    <t>12 - 14</t>
  </si>
  <si>
    <t>15 - 16</t>
  </si>
  <si>
    <t>19 - 20</t>
  </si>
  <si>
    <t>33 - 34</t>
  </si>
  <si>
    <t>22 - 23</t>
  </si>
  <si>
    <t>36 - 37</t>
  </si>
  <si>
    <t>Sjálfstætt starfandi grunnskólar alls</t>
  </si>
  <si>
    <t>Grunnskólar samtals</t>
  </si>
  <si>
    <t>39 - 40</t>
  </si>
  <si>
    <t>*Gögn bárust ekki í tæka tíð.</t>
  </si>
  <si>
    <t>7505 Fljótsdalshreppur *</t>
  </si>
  <si>
    <t>3710 Helgafellssveit *</t>
  </si>
  <si>
    <t>5611 Skagabyggð *</t>
  </si>
  <si>
    <t>5706 Akrahreppur *</t>
  </si>
  <si>
    <t>6706 Svalbarðshreppur *</t>
  </si>
  <si>
    <t>5 - 7</t>
  </si>
  <si>
    <t>Raðað eftir  rekstrarkostnaði grunnskóla sveitarfélaga að innri leigu meðtalinni á hverja 1.000 íbúa.</t>
  </si>
  <si>
    <t>25 - 27</t>
  </si>
  <si>
    <t>47 - 50</t>
  </si>
  <si>
    <r>
      <rPr>
        <sz val="10"/>
        <color indexed="8"/>
        <rFont val="Calibri"/>
        <family val="2"/>
      </rPr>
      <t>*</t>
    </r>
    <r>
      <rPr>
        <sz val="10"/>
        <color indexed="8"/>
        <rFont val="Calibri"/>
        <family val="2"/>
      </rPr>
      <t>Gögn bárust ekki í tæka tíð.</t>
    </r>
  </si>
  <si>
    <t>7 - 8</t>
  </si>
  <si>
    <t>16 - 19</t>
  </si>
  <si>
    <t>16 - 17</t>
  </si>
  <si>
    <t>27 - 29</t>
  </si>
  <si>
    <t>30 - 32</t>
  </si>
  <si>
    <t>33 - 35</t>
  </si>
  <si>
    <t>52 - 53</t>
  </si>
  <si>
    <t>54 - 55</t>
  </si>
  <si>
    <t>29 - 31</t>
  </si>
  <si>
    <t>12 - 19</t>
  </si>
  <si>
    <t>22 - 26</t>
  </si>
  <si>
    <t>27 - 37</t>
  </si>
  <si>
    <t>38 - 41</t>
  </si>
  <si>
    <t>42 - 47</t>
  </si>
  <si>
    <t>48 - 50</t>
  </si>
  <si>
    <t>51 - 53</t>
  </si>
  <si>
    <t>54 - 56</t>
  </si>
  <si>
    <t>3506 Skorradalshreppur *</t>
  </si>
  <si>
    <r>
      <rPr>
        <sz val="10"/>
        <color indexed="8"/>
        <rFont val="Calibri"/>
        <family val="2"/>
      </rPr>
      <t>*</t>
    </r>
    <r>
      <rPr>
        <sz val="10"/>
        <color indexed="8"/>
        <rFont val="Candara"/>
        <family val="2"/>
      </rPr>
      <t xml:space="preserve"> Sveitarfélagið veitir þjónustu í samstarfi við annað sveitarfélag</t>
    </r>
  </si>
  <si>
    <t>9 - 11</t>
  </si>
  <si>
    <t>* Þjónusta leikskóla veitt í samstarfi við annað sveitarfélag</t>
  </si>
  <si>
    <t>6 - 8</t>
  </si>
  <si>
    <t>61 - 63</t>
  </si>
  <si>
    <t>44 - 45</t>
  </si>
  <si>
    <t>46 - 48</t>
  </si>
  <si>
    <t xml:space="preserve">Uppsafnað % af íbúafjölda </t>
  </si>
  <si>
    <t>27 - 28</t>
  </si>
  <si>
    <t>31 - 33</t>
  </si>
  <si>
    <t>64</t>
  </si>
  <si>
    <t>67</t>
  </si>
  <si>
    <t>68</t>
  </si>
  <si>
    <t>** Gögn bárust ekki í tæka tíð.</t>
  </si>
  <si>
    <t>*Þjónusta grunnskóla veitt í samstarfi við annað sveitarfélag</t>
  </si>
  <si>
    <t>8610 Ásahreppur *</t>
  </si>
  <si>
    <t xml:space="preserve">Brúttó rekstrarkostnaður.*Innri leiga er innifalin í rekstrarkostnaði grunnskóla.  </t>
  </si>
  <si>
    <t>19 - 22</t>
  </si>
  <si>
    <t>* Þjónusta veitt í samstarfi við annað sveitarfélag</t>
  </si>
  <si>
    <r>
      <rPr>
        <sz val="10"/>
        <color indexed="8"/>
        <rFont val="Calibri"/>
        <family val="2"/>
      </rPr>
      <t>**</t>
    </r>
    <r>
      <rPr>
        <sz val="10"/>
        <color indexed="8"/>
        <rFont val="Calibri"/>
        <family val="2"/>
      </rPr>
      <t>Gögn bárust ekki í tæka tíð.</t>
    </r>
  </si>
  <si>
    <t>14 - 18</t>
  </si>
  <si>
    <t>36 - 40</t>
  </si>
  <si>
    <t>** Gögn ekki tiltæk</t>
  </si>
  <si>
    <t xml:space="preserve">** </t>
  </si>
  <si>
    <t>1100 Seltjarnarnesbær</t>
  </si>
  <si>
    <t>7400 Múlaþing</t>
  </si>
  <si>
    <t>8401 Sveitarfélagið Hornafjörður</t>
  </si>
  <si>
    <t>1 - 3</t>
  </si>
  <si>
    <t>15 - 17</t>
  </si>
  <si>
    <t>21 - 23</t>
  </si>
  <si>
    <t>36 - 38</t>
  </si>
  <si>
    <t>40 - 42</t>
  </si>
  <si>
    <t>Stöðugildi starfsfólks  við kennslu í grunnskóla árið 2020 eftir réttindum</t>
  </si>
  <si>
    <t xml:space="preserve">Fjöldi nemenda á hvert stöðugildi kennara og starfsfólks við kennslu árið 2020 eftir sveitarfélögum. </t>
  </si>
  <si>
    <t>20 - 22</t>
  </si>
  <si>
    <t xml:space="preserve"> 38</t>
  </si>
  <si>
    <t>eftir sveitarfélögum 2020.  Raðað eftir kennitölunni fyrir alla grunnskóla.</t>
  </si>
  <si>
    <t>Íbuafjöldi í sveitarfélögum eða skólasvæðum. Þannig er t.a.m.  íbúafjöldi í Helgafellssveit lagður við íbúafjölda í Stykkishólmsbæ</t>
  </si>
  <si>
    <t>16 - 18</t>
  </si>
  <si>
    <t xml:space="preserve">Rekstrarútgjöld vegna grunnskóla sem hlutfall af skatttekjum sveitarfélaga árið 2020. </t>
  </si>
  <si>
    <t>Eyja- og Miklaholtshreppur</t>
  </si>
  <si>
    <t>Tjörneshreppur *</t>
  </si>
  <si>
    <t>Svalbarðshreppur *</t>
  </si>
  <si>
    <t>Skagabyggð *</t>
  </si>
  <si>
    <t>Helgafellssveit *</t>
  </si>
  <si>
    <t>Fljótsdalshreppur *</t>
  </si>
  <si>
    <t>Akrahreppur *</t>
  </si>
  <si>
    <t>Árneshreppur *</t>
  </si>
  <si>
    <t>1606 Kjósarhreppur *</t>
  </si>
  <si>
    <t>7 - 11</t>
  </si>
  <si>
    <t>12 - 13</t>
  </si>
  <si>
    <t>19 - 25</t>
  </si>
  <si>
    <t>26 - 30</t>
  </si>
  <si>
    <t>31 - 32</t>
  </si>
  <si>
    <t>33 - 36</t>
  </si>
  <si>
    <t>37 - 41</t>
  </si>
  <si>
    <t>42 - 46</t>
  </si>
  <si>
    <t>59 - 60</t>
  </si>
  <si>
    <t>Rekstrarútgjöld vegna grunnskóla sveitarfélaga sem hlutfall af skatttekjum sveitarfélaga árið 2020</t>
  </si>
  <si>
    <t xml:space="preserve">Rekstrarkostnaður vegna grunnskóla á hverja 1.000 íbúa árið 2020 eftir sveitarfélögum. </t>
  </si>
  <si>
    <t>Innri leiga sem hlutfall af beinum rekstrarkostnaði grunnskóla sveitarfélaga (brúttó)  árið 2020 eftir sveitarfélögum</t>
  </si>
  <si>
    <t>2 - 6</t>
  </si>
  <si>
    <t>8 - 11</t>
  </si>
  <si>
    <t>12 - 16</t>
  </si>
  <si>
    <t>23 - 26</t>
  </si>
  <si>
    <t>27 - 30</t>
  </si>
  <si>
    <t>32 - 33</t>
  </si>
  <si>
    <t>34- 38</t>
  </si>
  <si>
    <t>39 - 42</t>
  </si>
  <si>
    <t>43 - 46</t>
  </si>
  <si>
    <t>51 - 54</t>
  </si>
  <si>
    <t>58 - 59</t>
  </si>
  <si>
    <t>Beinn rekstrarkostnaður (brúttó) grunnskóla sveitarfélaga á hvern nemanda 2020</t>
  </si>
  <si>
    <t>Fjöldi barna í leikskóla árið 2020 eftir lengd dvalar og sveitarfélagi ásamt fjölda heilsdagsígilda</t>
  </si>
  <si>
    <t>Hlutfallsleg skipting leikskólabarna eftir dvalartíma og sveitarfélagi árið 2020</t>
  </si>
  <si>
    <t>Alls með uppeldismenntun</t>
  </si>
  <si>
    <t>Stöðugildi starfsfólks í leikskólum sveitarfélaga árið 2020 og hlutfallsleg skipting þeirra. Raðað eftir hlutfalli leikskólakennara</t>
  </si>
  <si>
    <t>14 - 17</t>
  </si>
  <si>
    <t>34 - 37</t>
  </si>
  <si>
    <t>39 - 43</t>
  </si>
  <si>
    <t>menntunarstörf í leikskólum 2020</t>
  </si>
  <si>
    <t>12 - 15</t>
  </si>
  <si>
    <t>18 - 19</t>
  </si>
  <si>
    <t>50 - 51</t>
  </si>
  <si>
    <t>55 - 56</t>
  </si>
  <si>
    <t xml:space="preserve">Fjöldi  stöðugilda starfsfólks við uppeldis- og menntunarstörf í leikskólum á hverja 1.000 íbúa eftir sveitarfélögum 2020.  </t>
  </si>
  <si>
    <t>28 - 29</t>
  </si>
  <si>
    <t xml:space="preserve">38 - 40 </t>
  </si>
  <si>
    <t>48 - 49</t>
  </si>
  <si>
    <t>56 - 57</t>
  </si>
  <si>
    <t>Hlutfall þjónustutekna af  beinum rekstrarkostnaði  leikskóla sveitarfélaga árið 2020 eftir sveitarfélögum.</t>
  </si>
  <si>
    <t>4904 Árneshreppur</t>
  </si>
  <si>
    <t>Rekstrarkostnaður vegna leikskóla á hverja 1.000 íbúa árið 2020 eftir sveitarfélögum</t>
  </si>
  <si>
    <r>
      <t xml:space="preserve">5611 Skagabyggð </t>
    </r>
    <r>
      <rPr>
        <b/>
        <sz val="10"/>
        <color theme="1"/>
        <rFont val="Calibri"/>
        <family val="2"/>
      </rPr>
      <t>*</t>
    </r>
  </si>
  <si>
    <t>Innri leiga sem hlutfall af beinum rekstrarkostnaði leikskóla (brúttó)  árið 2020 eftir sveitarfélögum</t>
  </si>
  <si>
    <t>3 - 5</t>
  </si>
  <si>
    <t>13 - 16</t>
  </si>
  <si>
    <t>17 - 22</t>
  </si>
  <si>
    <t>23 - 31</t>
  </si>
  <si>
    <t>32 - 39</t>
  </si>
  <si>
    <t>40 - 44</t>
  </si>
  <si>
    <t>45 - 49</t>
  </si>
  <si>
    <t>Hlutfall rekstrarútgjalda vegna leikskóla af skatttekjum árið 2020 eftir sveitarfélögum</t>
  </si>
  <si>
    <t>9 - 16</t>
  </si>
  <si>
    <t>17 - 20</t>
  </si>
  <si>
    <t>21 - 28</t>
  </si>
  <si>
    <t>29 - 33</t>
  </si>
  <si>
    <t>34 - 43</t>
  </si>
  <si>
    <t>53 - 54</t>
  </si>
  <si>
    <t>55 - 57</t>
  </si>
  <si>
    <t>58 - 61</t>
  </si>
  <si>
    <t>62</t>
  </si>
  <si>
    <t>63</t>
  </si>
  <si>
    <t>65 - 66</t>
  </si>
  <si>
    <r>
      <t xml:space="preserve">1606 Kjósarhreppur </t>
    </r>
    <r>
      <rPr>
        <b/>
        <sz val="10"/>
        <color theme="1"/>
        <rFont val="Calibri"/>
        <family val="2"/>
      </rPr>
      <t>*</t>
    </r>
  </si>
  <si>
    <r>
      <t xml:space="preserve">5611 Skagabyggð </t>
    </r>
    <r>
      <rPr>
        <sz val="10"/>
        <color theme="1"/>
        <rFont val="Candara"/>
        <family val="2"/>
      </rPr>
      <t>*</t>
    </r>
  </si>
  <si>
    <t xml:space="preserve">Rekstrarkostnaður leikskóla sveitarfélaga á hvert heilsdagsígildi árið 2020 eftir sveitarfélögum. </t>
  </si>
  <si>
    <t>Heildarútgjöld vegna leikskóla og grunnskóla með innri leigu sem hlutfall af skatttekjum árið 2020. Raðað eftir hlutfalli af skatttekjum.</t>
  </si>
  <si>
    <t>8401Sveitarfélagið Hornafjörður</t>
  </si>
  <si>
    <t xml:space="preserve">Samtals </t>
  </si>
  <si>
    <r>
      <t xml:space="preserve">1606 Kjósarhreppur </t>
    </r>
    <r>
      <rPr>
        <b/>
        <sz val="10"/>
        <rFont val="Calibri"/>
        <family val="2"/>
      </rPr>
      <t>*</t>
    </r>
  </si>
  <si>
    <t>4901 Árneshreppur *</t>
  </si>
  <si>
    <r>
      <t xml:space="preserve">3506 Skorradalshreppur </t>
    </r>
    <r>
      <rPr>
        <b/>
        <sz val="10"/>
        <rFont val="Calibri"/>
        <family val="2"/>
      </rPr>
      <t>*</t>
    </r>
  </si>
  <si>
    <t>6 - 7</t>
  </si>
  <si>
    <t>23 - 24</t>
  </si>
  <si>
    <t>28 - 32</t>
  </si>
  <si>
    <t>41 - 47</t>
  </si>
  <si>
    <t>48 - 52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</si>
</sst>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%"/>
    <numFmt numFmtId="166" formatCode="0.0000"/>
    <numFmt numFmtId="167" formatCode="#,##0.0"/>
  </numFmts>
  <fonts count="39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Candara"/>
      <family val="2"/>
    </font>
    <font>
      <b/>
      <sz val="8"/>
      <color indexed="8"/>
      <name val="Candara"/>
      <family val="2"/>
    </font>
    <font>
      <sz val="10"/>
      <color indexed="8"/>
      <name val="Candara"/>
      <family val="2"/>
    </font>
    <font>
      <b/>
      <sz val="9"/>
      <color indexed="8"/>
      <name val="Candara"/>
      <family val="2"/>
    </font>
    <font>
      <b/>
      <sz val="10"/>
      <color indexed="8"/>
      <name val="Candara"/>
      <family val="2"/>
    </font>
    <font>
      <b/>
      <sz val="10"/>
      <name val="Candara"/>
      <family val="2"/>
    </font>
    <font>
      <b/>
      <sz val="11"/>
      <name val="Candara"/>
      <family val="2"/>
    </font>
    <font>
      <sz val="11"/>
      <name val="Candara"/>
      <family val="2"/>
    </font>
    <font>
      <b/>
      <sz val="8"/>
      <name val="Candara"/>
      <family val="2"/>
    </font>
    <font>
      <sz val="8"/>
      <name val="Candara"/>
      <family val="2"/>
    </font>
    <font>
      <sz val="10"/>
      <name val="Candara"/>
      <family val="2"/>
    </font>
    <font>
      <b/>
      <sz val="10"/>
      <color indexed="8"/>
      <name val="Calibri"/>
      <family val="2"/>
    </font>
    <font>
      <b/>
      <sz val="8"/>
      <color indexed="8"/>
      <name val="Candara "/>
    </font>
    <font>
      <b/>
      <sz val="12"/>
      <name val="Candara"/>
      <family val="2"/>
    </font>
    <font>
      <sz val="12"/>
      <name val="Candara"/>
      <family val="2"/>
    </font>
    <font>
      <sz val="10"/>
      <color indexed="8"/>
      <name val="Calibri"/>
      <family val="2"/>
    </font>
    <font>
      <sz val="8"/>
      <name val="Calibri"/>
      <family val="2"/>
    </font>
    <font>
      <sz val="8"/>
      <name val="Calibri"/>
      <family val="2"/>
    </font>
    <font>
      <sz val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ndara"/>
      <family val="2"/>
    </font>
    <font>
      <b/>
      <sz val="10"/>
      <color theme="1"/>
      <name val="Candara"/>
      <family val="2"/>
    </font>
    <font>
      <sz val="10"/>
      <color theme="1"/>
      <name val="Candara"/>
      <family val="2"/>
    </font>
    <font>
      <sz val="8"/>
      <color theme="1"/>
      <name val="Candara"/>
      <family val="2"/>
    </font>
    <font>
      <b/>
      <sz val="8"/>
      <color theme="1"/>
      <name val="Candara"/>
      <family val="2"/>
    </font>
    <font>
      <b/>
      <sz val="9"/>
      <color theme="1"/>
      <name val="Candara"/>
      <family val="2"/>
    </font>
    <font>
      <sz val="9"/>
      <color theme="1"/>
      <name val="Candara"/>
      <family val="2"/>
    </font>
    <font>
      <b/>
      <sz val="11"/>
      <color theme="1"/>
      <name val="Candara"/>
      <family val="2"/>
    </font>
    <font>
      <sz val="8"/>
      <color theme="1"/>
      <name val="Candara "/>
    </font>
    <font>
      <b/>
      <sz val="8"/>
      <color theme="1"/>
      <name val="Candara "/>
    </font>
    <font>
      <sz val="10"/>
      <color theme="1"/>
      <name val="Calibri"/>
      <family val="2"/>
    </font>
    <font>
      <sz val="10"/>
      <color rgb="FF000000"/>
      <name val="Calibri"/>
      <family val="2"/>
      <scheme val="minor"/>
    </font>
    <font>
      <b/>
      <sz val="8"/>
      <color rgb="FF000099"/>
      <name val="Candara"/>
      <family val="2"/>
    </font>
    <font>
      <sz val="8"/>
      <name val="Calibri"/>
      <family val="2"/>
      <scheme val="minor"/>
    </font>
    <font>
      <b/>
      <sz val="10"/>
      <color theme="1"/>
      <name val="Calibri"/>
      <family val="2"/>
    </font>
    <font>
      <b/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5"/>
      </top>
      <bottom/>
      <diagonal/>
    </border>
    <border>
      <left/>
      <right style="thin">
        <color indexed="64"/>
      </right>
      <top style="thin">
        <color rgb="FFFFFFFF"/>
      </top>
      <bottom style="thin">
        <color rgb="FFFFFFFF"/>
      </bottom>
      <diagonal/>
    </border>
    <border>
      <left/>
      <right style="thin">
        <color indexed="64"/>
      </right>
      <top style="thin">
        <color rgb="FFFFFFFF"/>
      </top>
      <bottom/>
      <diagonal/>
    </border>
  </borders>
  <cellStyleXfs count="3">
    <xf numFmtId="0" fontId="0" fillId="0" borderId="0"/>
    <xf numFmtId="0" fontId="1" fillId="0" borderId="0"/>
    <xf numFmtId="9" fontId="22" fillId="0" borderId="0" applyFont="0" applyFill="0" applyBorder="0" applyAlignment="0" applyProtection="0"/>
  </cellStyleXfs>
  <cellXfs count="743">
    <xf numFmtId="0" fontId="0" fillId="0" borderId="0" xfId="0"/>
    <xf numFmtId="0" fontId="23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vertical="center"/>
    </xf>
    <xf numFmtId="0" fontId="24" fillId="0" borderId="0" xfId="0" applyFont="1" applyBorder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25" fillId="0" borderId="0" xfId="0" applyFont="1" applyAlignment="1">
      <alignment vertical="center"/>
    </xf>
    <xf numFmtId="0" fontId="25" fillId="0" borderId="0" xfId="0" applyFont="1" applyBorder="1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25" fillId="0" borderId="0" xfId="0" applyFont="1"/>
    <xf numFmtId="0" fontId="26" fillId="0" borderId="0" xfId="0" applyFont="1"/>
    <xf numFmtId="0" fontId="23" fillId="0" borderId="0" xfId="0" applyFont="1"/>
    <xf numFmtId="0" fontId="27" fillId="2" borderId="1" xfId="0" applyFont="1" applyFill="1" applyBorder="1" applyAlignment="1">
      <alignment horizontal="right" vertical="center" wrapText="1"/>
    </xf>
    <xf numFmtId="0" fontId="27" fillId="2" borderId="2" xfId="0" applyFont="1" applyFill="1" applyBorder="1" applyAlignment="1">
      <alignment horizontal="right" vertical="center" wrapText="1"/>
    </xf>
    <xf numFmtId="49" fontId="26" fillId="3" borderId="3" xfId="0" applyNumberFormat="1" applyFont="1" applyFill="1" applyBorder="1"/>
    <xf numFmtId="0" fontId="27" fillId="3" borderId="4" xfId="0" applyFont="1" applyFill="1" applyBorder="1" applyAlignment="1">
      <alignment vertical="center" wrapText="1"/>
    </xf>
    <xf numFmtId="3" fontId="26" fillId="3" borderId="5" xfId="0" applyNumberFormat="1" applyFont="1" applyFill="1" applyBorder="1" applyAlignment="1">
      <alignment horizontal="right" vertical="center"/>
    </xf>
    <xf numFmtId="0" fontId="23" fillId="0" borderId="0" xfId="0" applyNumberFormat="1" applyFont="1"/>
    <xf numFmtId="49" fontId="26" fillId="2" borderId="3" xfId="0" applyNumberFormat="1" applyFont="1" applyFill="1" applyBorder="1"/>
    <xf numFmtId="0" fontId="27" fillId="2" borderId="4" xfId="0" applyFont="1" applyFill="1" applyBorder="1" applyAlignment="1">
      <alignment vertical="center" wrapText="1"/>
    </xf>
    <xf numFmtId="0" fontId="26" fillId="2" borderId="0" xfId="0" applyFont="1" applyFill="1"/>
    <xf numFmtId="0" fontId="26" fillId="2" borderId="0" xfId="0" applyFont="1" applyFill="1" applyAlignment="1">
      <alignment vertical="center"/>
    </xf>
    <xf numFmtId="3" fontId="26" fillId="2" borderId="0" xfId="0" applyNumberFormat="1" applyFont="1" applyFill="1" applyBorder="1" applyAlignment="1">
      <alignment horizontal="right" vertical="center" wrapText="1"/>
    </xf>
    <xf numFmtId="0" fontId="26" fillId="0" borderId="0" xfId="0" applyFont="1" applyAlignment="1">
      <alignment vertical="center"/>
    </xf>
    <xf numFmtId="0" fontId="26" fillId="0" borderId="0" xfId="0" applyFont="1" applyBorder="1" applyAlignment="1">
      <alignment horizontal="right" vertical="center"/>
    </xf>
    <xf numFmtId="0" fontId="26" fillId="0" borderId="0" xfId="0" applyFont="1" applyAlignment="1">
      <alignment horizontal="right" vertical="center"/>
    </xf>
    <xf numFmtId="0" fontId="25" fillId="0" borderId="0" xfId="0" applyFont="1" applyAlignment="1">
      <alignment horizontal="right"/>
    </xf>
    <xf numFmtId="0" fontId="24" fillId="2" borderId="0" xfId="0" applyFont="1" applyFill="1"/>
    <xf numFmtId="0" fontId="27" fillId="2" borderId="1" xfId="0" applyFont="1" applyFill="1" applyBorder="1"/>
    <xf numFmtId="0" fontId="27" fillId="0" borderId="8" xfId="0" applyFont="1" applyBorder="1" applyAlignment="1">
      <alignment horizontal="right"/>
    </xf>
    <xf numFmtId="0" fontId="27" fillId="0" borderId="2" xfId="0" applyFont="1" applyBorder="1" applyAlignment="1">
      <alignment horizontal="right"/>
    </xf>
    <xf numFmtId="0" fontId="3" fillId="4" borderId="9" xfId="1" applyFont="1" applyFill="1" applyBorder="1" applyAlignment="1">
      <alignment horizontal="center" vertical="center" wrapText="1"/>
    </xf>
    <xf numFmtId="0" fontId="3" fillId="4" borderId="10" xfId="1" applyFont="1" applyFill="1" applyBorder="1" applyAlignment="1">
      <alignment horizontal="right" vertical="center" wrapText="1"/>
    </xf>
    <xf numFmtId="0" fontId="3" fillId="4" borderId="11" xfId="1" applyFont="1" applyFill="1" applyBorder="1" applyAlignment="1">
      <alignment horizontal="right" vertical="center" wrapText="1"/>
    </xf>
    <xf numFmtId="0" fontId="3" fillId="4" borderId="12" xfId="1" applyFont="1" applyFill="1" applyBorder="1" applyAlignment="1">
      <alignment horizontal="right" vertical="center" wrapText="1"/>
    </xf>
    <xf numFmtId="0" fontId="2" fillId="3" borderId="0" xfId="1" applyFont="1" applyFill="1" applyBorder="1" applyAlignment="1">
      <alignment horizontal="right"/>
    </xf>
    <xf numFmtId="3" fontId="2" fillId="3" borderId="13" xfId="1" applyNumberFormat="1" applyFont="1" applyFill="1" applyBorder="1" applyAlignment="1">
      <alignment horizontal="right" wrapText="1"/>
    </xf>
    <xf numFmtId="3" fontId="26" fillId="3" borderId="5" xfId="0" applyNumberFormat="1" applyFont="1" applyFill="1" applyBorder="1"/>
    <xf numFmtId="0" fontId="2" fillId="2" borderId="0" xfId="1" applyFont="1" applyFill="1" applyBorder="1" applyAlignment="1">
      <alignment horizontal="right"/>
    </xf>
    <xf numFmtId="3" fontId="2" fillId="2" borderId="3" xfId="1" applyNumberFormat="1" applyFont="1" applyFill="1" applyBorder="1" applyAlignment="1">
      <alignment horizontal="right" wrapText="1"/>
    </xf>
    <xf numFmtId="3" fontId="26" fillId="0" borderId="5" xfId="0" applyNumberFormat="1" applyFont="1" applyBorder="1"/>
    <xf numFmtId="3" fontId="2" fillId="3" borderId="3" xfId="1" applyNumberFormat="1" applyFont="1" applyFill="1" applyBorder="1" applyAlignment="1">
      <alignment horizontal="right" wrapText="1"/>
    </xf>
    <xf numFmtId="0" fontId="27" fillId="3" borderId="4" xfId="0" applyFont="1" applyFill="1" applyBorder="1" applyAlignment="1">
      <alignment horizontal="left" vertical="center" wrapText="1"/>
    </xf>
    <xf numFmtId="0" fontId="4" fillId="2" borderId="0" xfId="1" applyFont="1" applyFill="1" applyBorder="1" applyAlignment="1"/>
    <xf numFmtId="0" fontId="25" fillId="2" borderId="0" xfId="0" applyFont="1" applyFill="1" applyAlignment="1">
      <alignment horizontal="right"/>
    </xf>
    <xf numFmtId="3" fontId="25" fillId="2" borderId="0" xfId="0" applyNumberFormat="1" applyFont="1" applyFill="1" applyAlignment="1">
      <alignment horizontal="right"/>
    </xf>
    <xf numFmtId="0" fontId="25" fillId="2" borderId="0" xfId="0" applyFont="1" applyFill="1"/>
    <xf numFmtId="0" fontId="3" fillId="4" borderId="11" xfId="1" applyFont="1" applyFill="1" applyBorder="1" applyAlignment="1">
      <alignment horizontal="center" vertical="center" wrapText="1"/>
    </xf>
    <xf numFmtId="9" fontId="26" fillId="3" borderId="0" xfId="2" applyFont="1" applyFill="1" applyBorder="1" applyAlignment="1">
      <alignment vertical="center"/>
    </xf>
    <xf numFmtId="9" fontId="26" fillId="3" borderId="5" xfId="2" applyFont="1" applyFill="1" applyBorder="1" applyAlignment="1">
      <alignment vertical="center"/>
    </xf>
    <xf numFmtId="9" fontId="26" fillId="2" borderId="0" xfId="2" applyFont="1" applyFill="1" applyBorder="1" applyAlignment="1">
      <alignment vertical="center"/>
    </xf>
    <xf numFmtId="9" fontId="26" fillId="2" borderId="5" xfId="2" applyFont="1" applyFill="1" applyBorder="1" applyAlignment="1">
      <alignment vertical="center"/>
    </xf>
    <xf numFmtId="0" fontId="26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26" fillId="0" borderId="13" xfId="0" applyFont="1" applyBorder="1" applyAlignment="1">
      <alignment vertical="center"/>
    </xf>
    <xf numFmtId="0" fontId="27" fillId="2" borderId="14" xfId="0" applyFont="1" applyFill="1" applyBorder="1" applyAlignment="1">
      <alignment horizontal="center" vertical="center"/>
    </xf>
    <xf numFmtId="0" fontId="26" fillId="0" borderId="9" xfId="0" applyFont="1" applyBorder="1" applyAlignment="1">
      <alignment horizontal="left" vertical="center"/>
    </xf>
    <xf numFmtId="0" fontId="27" fillId="2" borderId="11" xfId="0" applyFont="1" applyFill="1" applyBorder="1" applyAlignment="1">
      <alignment horizontal="center" vertical="center"/>
    </xf>
    <xf numFmtId="0" fontId="26" fillId="0" borderId="11" xfId="0" applyFont="1" applyBorder="1" applyAlignment="1">
      <alignment wrapText="1"/>
    </xf>
    <xf numFmtId="0" fontId="26" fillId="0" borderId="10" xfId="0" applyFont="1" applyBorder="1" applyAlignment="1">
      <alignment wrapText="1"/>
    </xf>
    <xf numFmtId="0" fontId="26" fillId="0" borderId="10" xfId="0" applyFont="1" applyBorder="1" applyAlignment="1">
      <alignment vertical="center" wrapText="1"/>
    </xf>
    <xf numFmtId="0" fontId="26" fillId="0" borderId="12" xfId="0" applyFont="1" applyBorder="1" applyAlignment="1">
      <alignment vertical="center" wrapText="1"/>
    </xf>
    <xf numFmtId="9" fontId="26" fillId="3" borderId="0" xfId="2" applyFont="1" applyFill="1" applyBorder="1" applyAlignment="1">
      <alignment horizontal="right" vertical="center"/>
    </xf>
    <xf numFmtId="3" fontId="26" fillId="3" borderId="3" xfId="2" applyNumberFormat="1" applyFont="1" applyFill="1" applyBorder="1" applyAlignment="1">
      <alignment horizontal="right" vertical="center"/>
    </xf>
    <xf numFmtId="3" fontId="26" fillId="3" borderId="0" xfId="0" applyNumberFormat="1" applyFont="1" applyFill="1" applyBorder="1" applyAlignment="1">
      <alignment horizontal="right" vertical="center"/>
    </xf>
    <xf numFmtId="3" fontId="26" fillId="3" borderId="0" xfId="2" applyNumberFormat="1" applyFont="1" applyFill="1" applyBorder="1" applyAlignment="1">
      <alignment horizontal="right" vertical="center"/>
    </xf>
    <xf numFmtId="9" fontId="23" fillId="0" borderId="0" xfId="2" applyFont="1" applyAlignment="1">
      <alignment horizontal="left"/>
    </xf>
    <xf numFmtId="9" fontId="26" fillId="0" borderId="0" xfId="2" applyFont="1"/>
    <xf numFmtId="9" fontId="26" fillId="2" borderId="0" xfId="2" applyFont="1" applyFill="1" applyBorder="1" applyAlignment="1">
      <alignment horizontal="right" vertical="center"/>
    </xf>
    <xf numFmtId="3" fontId="26" fillId="2" borderId="0" xfId="2" applyNumberFormat="1" applyFont="1" applyFill="1" applyBorder="1" applyAlignment="1">
      <alignment horizontal="right" vertical="center"/>
    </xf>
    <xf numFmtId="49" fontId="26" fillId="3" borderId="4" xfId="0" applyNumberFormat="1" applyFont="1" applyFill="1" applyBorder="1" applyAlignment="1">
      <alignment horizontal="left" vertical="center"/>
    </xf>
    <xf numFmtId="0" fontId="27" fillId="2" borderId="4" xfId="0" applyFont="1" applyFill="1" applyBorder="1" applyAlignment="1">
      <alignment horizontal="left" vertical="center" wrapText="1"/>
    </xf>
    <xf numFmtId="49" fontId="26" fillId="3" borderId="6" xfId="0" applyNumberFormat="1" applyFont="1" applyFill="1" applyBorder="1" applyAlignment="1">
      <alignment horizontal="left" vertical="center"/>
    </xf>
    <xf numFmtId="49" fontId="26" fillId="2" borderId="0" xfId="0" applyNumberFormat="1" applyFont="1" applyFill="1" applyBorder="1" applyAlignment="1">
      <alignment horizontal="left" vertical="center"/>
    </xf>
    <xf numFmtId="0" fontId="27" fillId="2" borderId="0" xfId="0" applyFont="1" applyFill="1" applyBorder="1" applyAlignment="1">
      <alignment vertical="center"/>
    </xf>
    <xf numFmtId="0" fontId="26" fillId="2" borderId="0" xfId="0" applyFont="1" applyFill="1" applyBorder="1"/>
    <xf numFmtId="0" fontId="26" fillId="2" borderId="0" xfId="0" applyFont="1" applyFill="1" applyBorder="1" applyAlignment="1">
      <alignment horizontal="right"/>
    </xf>
    <xf numFmtId="0" fontId="24" fillId="2" borderId="11" xfId="0" applyFont="1" applyFill="1" applyBorder="1" applyAlignment="1">
      <alignment horizontal="left" vertical="center"/>
    </xf>
    <xf numFmtId="0" fontId="24" fillId="2" borderId="10" xfId="0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13" xfId="0" applyFont="1" applyFill="1" applyBorder="1" applyAlignment="1">
      <alignment vertical="center"/>
    </xf>
    <xf numFmtId="0" fontId="26" fillId="2" borderId="9" xfId="0" applyFont="1" applyFill="1" applyBorder="1" applyAlignment="1">
      <alignment horizontal="left" vertical="center"/>
    </xf>
    <xf numFmtId="0" fontId="26" fillId="2" borderId="10" xfId="0" applyFont="1" applyFill="1" applyBorder="1" applyAlignment="1">
      <alignment wrapText="1"/>
    </xf>
    <xf numFmtId="0" fontId="26" fillId="2" borderId="10" xfId="0" applyFont="1" applyFill="1" applyBorder="1" applyAlignment="1">
      <alignment vertical="center" wrapText="1"/>
    </xf>
    <xf numFmtId="0" fontId="26" fillId="2" borderId="12" xfId="0" applyFont="1" applyFill="1" applyBorder="1" applyAlignment="1">
      <alignment vertical="center" wrapText="1"/>
    </xf>
    <xf numFmtId="9" fontId="26" fillId="3" borderId="3" xfId="2" applyNumberFormat="1" applyFont="1" applyFill="1" applyBorder="1" applyAlignment="1">
      <alignment horizontal="right" vertical="center"/>
    </xf>
    <xf numFmtId="9" fontId="26" fillId="3" borderId="0" xfId="2" applyNumberFormat="1" applyFont="1" applyFill="1" applyBorder="1" applyAlignment="1">
      <alignment horizontal="right" vertical="center"/>
    </xf>
    <xf numFmtId="9" fontId="26" fillId="3" borderId="5" xfId="2" applyNumberFormat="1" applyFont="1" applyFill="1" applyBorder="1" applyAlignment="1">
      <alignment horizontal="right" vertical="center"/>
    </xf>
    <xf numFmtId="3" fontId="26" fillId="3" borderId="14" xfId="2" applyNumberFormat="1" applyFont="1" applyFill="1" applyBorder="1" applyAlignment="1">
      <alignment horizontal="right" vertical="center"/>
    </xf>
    <xf numFmtId="3" fontId="26" fillId="3" borderId="14" xfId="0" applyNumberFormat="1" applyFont="1" applyFill="1" applyBorder="1" applyAlignment="1">
      <alignment horizontal="right" vertical="center"/>
    </xf>
    <xf numFmtId="3" fontId="26" fillId="3" borderId="17" xfId="0" applyNumberFormat="1" applyFont="1" applyFill="1" applyBorder="1" applyAlignment="1">
      <alignment horizontal="right" vertical="center"/>
    </xf>
    <xf numFmtId="49" fontId="26" fillId="3" borderId="3" xfId="0" applyNumberFormat="1" applyFont="1" applyFill="1" applyBorder="1" applyAlignment="1">
      <alignment horizontal="left" vertical="center"/>
    </xf>
    <xf numFmtId="0" fontId="26" fillId="2" borderId="0" xfId="0" applyFont="1" applyFill="1" applyAlignment="1">
      <alignment horizontal="right"/>
    </xf>
    <xf numFmtId="9" fontId="26" fillId="2" borderId="0" xfId="0" applyNumberFormat="1" applyFont="1" applyFill="1" applyAlignment="1">
      <alignment horizontal="right"/>
    </xf>
    <xf numFmtId="0" fontId="28" fillId="0" borderId="0" xfId="0" applyFont="1"/>
    <xf numFmtId="0" fontId="28" fillId="2" borderId="0" xfId="0" applyFont="1" applyFill="1"/>
    <xf numFmtId="3" fontId="28" fillId="0" borderId="0" xfId="0" applyNumberFormat="1" applyFont="1"/>
    <xf numFmtId="0" fontId="29" fillId="0" borderId="0" xfId="0" applyFont="1"/>
    <xf numFmtId="0" fontId="28" fillId="2" borderId="9" xfId="0" applyFont="1" applyFill="1" applyBorder="1" applyAlignment="1">
      <alignment vertical="center"/>
    </xf>
    <xf numFmtId="0" fontId="28" fillId="2" borderId="18" xfId="0" applyFont="1" applyFill="1" applyBorder="1" applyAlignment="1">
      <alignment horizontal="center" vertical="center"/>
    </xf>
    <xf numFmtId="3" fontId="28" fillId="2" borderId="11" xfId="0" applyNumberFormat="1" applyFont="1" applyFill="1" applyBorder="1" applyAlignment="1">
      <alignment horizontal="center" vertical="center" wrapText="1"/>
    </xf>
    <xf numFmtId="0" fontId="28" fillId="2" borderId="10" xfId="0" applyFont="1" applyFill="1" applyBorder="1" applyAlignment="1">
      <alignment horizontal="center" wrapText="1"/>
    </xf>
    <xf numFmtId="0" fontId="28" fillId="5" borderId="12" xfId="0" applyFont="1" applyFill="1" applyBorder="1" applyAlignment="1">
      <alignment horizontal="center" wrapText="1"/>
    </xf>
    <xf numFmtId="0" fontId="28" fillId="5" borderId="3" xfId="0" applyFont="1" applyFill="1" applyBorder="1"/>
    <xf numFmtId="0" fontId="28" fillId="3" borderId="4" xfId="0" applyFont="1" applyFill="1" applyBorder="1" applyAlignment="1">
      <alignment vertical="center" wrapText="1"/>
    </xf>
    <xf numFmtId="3" fontId="29" fillId="3" borderId="0" xfId="0" applyNumberFormat="1" applyFont="1" applyFill="1" applyBorder="1" applyAlignment="1">
      <alignment vertical="center"/>
    </xf>
    <xf numFmtId="2" fontId="29" fillId="3" borderId="5" xfId="0" applyNumberFormat="1" applyFont="1" applyFill="1" applyBorder="1" applyAlignment="1">
      <alignment vertical="center"/>
    </xf>
    <xf numFmtId="0" fontId="29" fillId="2" borderId="0" xfId="0" applyFont="1" applyFill="1"/>
    <xf numFmtId="3" fontId="29" fillId="0" borderId="0" xfId="0" applyNumberFormat="1" applyFont="1"/>
    <xf numFmtId="49" fontId="29" fillId="3" borderId="4" xfId="0" applyNumberFormat="1" applyFont="1" applyFill="1" applyBorder="1" applyAlignment="1">
      <alignment horizontal="left" vertical="center"/>
    </xf>
    <xf numFmtId="49" fontId="29" fillId="3" borderId="6" xfId="0" applyNumberFormat="1" applyFont="1" applyFill="1" applyBorder="1" applyAlignment="1">
      <alignment horizontal="left" vertical="center"/>
    </xf>
    <xf numFmtId="3" fontId="29" fillId="2" borderId="0" xfId="0" applyNumberFormat="1" applyFont="1" applyFill="1"/>
    <xf numFmtId="0" fontId="29" fillId="0" borderId="0" xfId="0" applyFont="1" applyAlignment="1">
      <alignment horizontal="left"/>
    </xf>
    <xf numFmtId="0" fontId="29" fillId="0" borderId="0" xfId="0" applyFont="1" applyAlignment="1">
      <alignment vertical="center"/>
    </xf>
    <xf numFmtId="0" fontId="28" fillId="2" borderId="9" xfId="0" applyFont="1" applyFill="1" applyBorder="1" applyAlignment="1">
      <alignment horizontal="center" vertical="center"/>
    </xf>
    <xf numFmtId="0" fontId="28" fillId="2" borderId="10" xfId="0" applyFont="1" applyFill="1" applyBorder="1" applyAlignment="1">
      <alignment horizontal="center" vertical="center" wrapText="1"/>
    </xf>
    <xf numFmtId="0" fontId="28" fillId="5" borderId="12" xfId="0" applyFont="1" applyFill="1" applyBorder="1" applyAlignment="1">
      <alignment horizontal="center" vertical="center" wrapText="1"/>
    </xf>
    <xf numFmtId="0" fontId="29" fillId="3" borderId="19" xfId="0" applyFont="1" applyFill="1" applyBorder="1" applyAlignment="1">
      <alignment horizontal="left" vertical="center"/>
    </xf>
    <xf numFmtId="3" fontId="29" fillId="3" borderId="13" xfId="0" applyNumberFormat="1" applyFont="1" applyFill="1" applyBorder="1" applyAlignment="1">
      <alignment vertical="center"/>
    </xf>
    <xf numFmtId="1" fontId="29" fillId="3" borderId="14" xfId="0" applyNumberFormat="1" applyFont="1" applyFill="1" applyBorder="1" applyAlignment="1">
      <alignment vertical="center"/>
    </xf>
    <xf numFmtId="2" fontId="29" fillId="3" borderId="17" xfId="0" applyNumberFormat="1" applyFont="1" applyFill="1" applyBorder="1" applyAlignment="1">
      <alignment vertical="center"/>
    </xf>
    <xf numFmtId="0" fontId="29" fillId="2" borderId="0" xfId="0" applyFont="1" applyFill="1" applyAlignment="1">
      <alignment vertical="center"/>
    </xf>
    <xf numFmtId="0" fontId="29" fillId="3" borderId="4" xfId="0" applyFont="1" applyFill="1" applyBorder="1" applyAlignment="1">
      <alignment horizontal="left" vertical="center"/>
    </xf>
    <xf numFmtId="3" fontId="29" fillId="3" borderId="3" xfId="0" applyNumberFormat="1" applyFont="1" applyFill="1" applyBorder="1" applyAlignment="1">
      <alignment vertical="center"/>
    </xf>
    <xf numFmtId="1" fontId="29" fillId="3" borderId="0" xfId="0" applyNumberFormat="1" applyFont="1" applyFill="1" applyBorder="1" applyAlignment="1">
      <alignment vertical="center"/>
    </xf>
    <xf numFmtId="0" fontId="29" fillId="2" borderId="0" xfId="0" applyFont="1" applyFill="1" applyBorder="1"/>
    <xf numFmtId="0" fontId="29" fillId="0" borderId="0" xfId="0" applyFont="1" applyBorder="1"/>
    <xf numFmtId="0" fontId="29" fillId="0" borderId="13" xfId="0" applyFont="1" applyBorder="1"/>
    <xf numFmtId="0" fontId="29" fillId="0" borderId="14" xfId="0" applyFont="1" applyBorder="1"/>
    <xf numFmtId="0" fontId="29" fillId="0" borderId="17" xfId="0" applyFont="1" applyBorder="1"/>
    <xf numFmtId="0" fontId="28" fillId="2" borderId="9" xfId="0" applyFont="1" applyFill="1" applyBorder="1"/>
    <xf numFmtId="0" fontId="28" fillId="0" borderId="9" xfId="0" applyFont="1" applyBorder="1" applyAlignment="1">
      <alignment horizontal="right" vertical="center"/>
    </xf>
    <xf numFmtId="0" fontId="28" fillId="2" borderId="10" xfId="0" applyFont="1" applyFill="1" applyBorder="1" applyAlignment="1">
      <alignment horizontal="right" vertical="center" wrapText="1"/>
    </xf>
    <xf numFmtId="0" fontId="28" fillId="0" borderId="12" xfId="0" applyFont="1" applyBorder="1" applyAlignment="1">
      <alignment horizontal="right" vertical="center" wrapText="1"/>
    </xf>
    <xf numFmtId="0" fontId="28" fillId="2" borderId="11" xfId="0" applyFont="1" applyFill="1" applyBorder="1" applyAlignment="1">
      <alignment horizontal="right" vertical="center" wrapText="1"/>
    </xf>
    <xf numFmtId="3" fontId="29" fillId="3" borderId="5" xfId="0" applyNumberFormat="1" applyFont="1" applyFill="1" applyBorder="1" applyAlignment="1" applyProtection="1">
      <alignment horizontal="right" vertical="center"/>
      <protection locked="0"/>
    </xf>
    <xf numFmtId="164" fontId="29" fillId="3" borderId="5" xfId="0" applyNumberFormat="1" applyFont="1" applyFill="1" applyBorder="1"/>
    <xf numFmtId="0" fontId="29" fillId="0" borderId="0" xfId="0" applyNumberFormat="1" applyFont="1"/>
    <xf numFmtId="0" fontId="30" fillId="0" borderId="0" xfId="0" applyFont="1" applyAlignment="1">
      <alignment horizontal="center" vertical="center" wrapText="1"/>
    </xf>
    <xf numFmtId="3" fontId="23" fillId="0" borderId="0" xfId="0" applyNumberFormat="1" applyFont="1" applyAlignment="1">
      <alignment vertical="center" wrapText="1"/>
    </xf>
    <xf numFmtId="0" fontId="23" fillId="0" borderId="0" xfId="0" applyFont="1" applyAlignment="1">
      <alignment vertical="center" wrapText="1"/>
    </xf>
    <xf numFmtId="164" fontId="29" fillId="2" borderId="0" xfId="0" applyNumberFormat="1" applyFont="1" applyFill="1" applyBorder="1" applyAlignment="1">
      <alignment vertical="center"/>
    </xf>
    <xf numFmtId="49" fontId="29" fillId="3" borderId="3" xfId="0" applyNumberFormat="1" applyFont="1" applyFill="1" applyBorder="1"/>
    <xf numFmtId="0" fontId="23" fillId="0" borderId="8" xfId="0" applyFont="1" applyBorder="1"/>
    <xf numFmtId="0" fontId="25" fillId="2" borderId="19" xfId="0" applyFont="1" applyFill="1" applyBorder="1"/>
    <xf numFmtId="0" fontId="25" fillId="2" borderId="13" xfId="0" applyFont="1" applyFill="1" applyBorder="1"/>
    <xf numFmtId="0" fontId="24" fillId="2" borderId="18" xfId="0" applyFont="1" applyFill="1" applyBorder="1" applyAlignme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right"/>
    </xf>
    <xf numFmtId="0" fontId="24" fillId="2" borderId="2" xfId="0" applyFont="1" applyFill="1" applyBorder="1" applyAlignment="1">
      <alignment horizontal="right" vertical="center" wrapText="1"/>
    </xf>
    <xf numFmtId="0" fontId="24" fillId="2" borderId="8" xfId="0" applyFont="1" applyFill="1" applyBorder="1" applyAlignment="1">
      <alignment horizontal="right"/>
    </xf>
    <xf numFmtId="0" fontId="25" fillId="3" borderId="4" xfId="0" applyFont="1" applyFill="1" applyBorder="1" applyAlignment="1">
      <alignment horizontal="left" vertical="center"/>
    </xf>
    <xf numFmtId="0" fontId="24" fillId="3" borderId="4" xfId="0" applyFont="1" applyFill="1" applyBorder="1" applyAlignment="1">
      <alignment vertical="center" wrapText="1"/>
    </xf>
    <xf numFmtId="3" fontId="25" fillId="3" borderId="4" xfId="0" applyNumberFormat="1" applyFont="1" applyFill="1" applyBorder="1" applyAlignment="1">
      <alignment horizontal="right" vertical="center"/>
    </xf>
    <xf numFmtId="3" fontId="25" fillId="3" borderId="3" xfId="0" applyNumberFormat="1" applyFont="1" applyFill="1" applyBorder="1" applyAlignment="1">
      <alignment horizontal="right" vertical="center"/>
    </xf>
    <xf numFmtId="3" fontId="25" fillId="3" borderId="5" xfId="0" applyNumberFormat="1" applyFont="1" applyFill="1" applyBorder="1" applyAlignment="1">
      <alignment horizontal="right" vertical="center"/>
    </xf>
    <xf numFmtId="3" fontId="25" fillId="3" borderId="0" xfId="0" applyNumberFormat="1" applyFont="1" applyFill="1" applyBorder="1" applyAlignment="1">
      <alignment horizontal="right" vertical="center"/>
    </xf>
    <xf numFmtId="3" fontId="25" fillId="2" borderId="3" xfId="0" applyNumberFormat="1" applyFont="1" applyFill="1" applyBorder="1" applyAlignment="1">
      <alignment horizontal="right" vertical="center"/>
    </xf>
    <xf numFmtId="3" fontId="25" fillId="2" borderId="5" xfId="0" applyNumberFormat="1" applyFont="1" applyFill="1" applyBorder="1" applyAlignment="1">
      <alignment horizontal="right" vertical="center"/>
    </xf>
    <xf numFmtId="3" fontId="25" fillId="2" borderId="0" xfId="0" applyNumberFormat="1" applyFont="1" applyFill="1" applyBorder="1" applyAlignment="1">
      <alignment horizontal="right" vertical="center"/>
    </xf>
    <xf numFmtId="0" fontId="24" fillId="2" borderId="18" xfId="0" applyFont="1" applyFill="1" applyBorder="1" applyAlignment="1">
      <alignment vertical="center" wrapText="1"/>
    </xf>
    <xf numFmtId="0" fontId="26" fillId="2" borderId="0" xfId="0" applyFont="1" applyFill="1" applyBorder="1" applyAlignment="1">
      <alignment horizontal="left" vertical="center"/>
    </xf>
    <xf numFmtId="0" fontId="25" fillId="2" borderId="0" xfId="0" applyFont="1" applyFill="1" applyAlignment="1">
      <alignment vertical="center"/>
    </xf>
    <xf numFmtId="3" fontId="25" fillId="2" borderId="0" xfId="0" applyNumberFormat="1" applyFont="1" applyFill="1" applyBorder="1" applyAlignment="1">
      <alignment horizontal="right" vertical="center" wrapText="1"/>
    </xf>
    <xf numFmtId="3" fontId="25" fillId="2" borderId="0" xfId="0" applyNumberFormat="1" applyFont="1" applyFill="1" applyAlignment="1">
      <alignment horizontal="right" vertical="center"/>
    </xf>
    <xf numFmtId="3" fontId="2" fillId="3" borderId="3" xfId="1" applyNumberFormat="1" applyFont="1" applyFill="1" applyBorder="1" applyAlignment="1">
      <alignment horizontal="right"/>
    </xf>
    <xf numFmtId="0" fontId="24" fillId="2" borderId="9" xfId="0" applyFont="1" applyFill="1" applyBorder="1" applyAlignment="1">
      <alignment vertical="center"/>
    </xf>
    <xf numFmtId="0" fontId="24" fillId="2" borderId="9" xfId="0" applyFont="1" applyFill="1" applyBorder="1" applyAlignment="1">
      <alignment horizontal="center" vertical="center" wrapText="1"/>
    </xf>
    <xf numFmtId="0" fontId="24" fillId="0" borderId="11" xfId="0" applyFont="1" applyBorder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0" fontId="24" fillId="0" borderId="10" xfId="0" applyFont="1" applyBorder="1" applyAlignment="1">
      <alignment vertical="center"/>
    </xf>
    <xf numFmtId="0" fontId="24" fillId="0" borderId="12" xfId="0" applyFont="1" applyBorder="1" applyAlignment="1">
      <alignment vertical="center" wrapText="1"/>
    </xf>
    <xf numFmtId="49" fontId="25" fillId="3" borderId="3" xfId="0" applyNumberFormat="1" applyFont="1" applyFill="1" applyBorder="1" applyAlignment="1">
      <alignment horizontal="left"/>
    </xf>
    <xf numFmtId="0" fontId="24" fillId="3" borderId="4" xfId="0" applyFont="1" applyFill="1" applyBorder="1" applyAlignment="1">
      <alignment horizontal="left" vertical="center" wrapText="1"/>
    </xf>
    <xf numFmtId="0" fontId="24" fillId="2" borderId="4" xfId="0" applyFont="1" applyFill="1" applyBorder="1" applyAlignment="1">
      <alignment horizontal="left" vertical="center" wrapText="1"/>
    </xf>
    <xf numFmtId="9" fontId="25" fillId="2" borderId="5" xfId="2" applyFont="1" applyFill="1" applyBorder="1" applyAlignment="1">
      <alignment horizontal="right" vertical="center"/>
    </xf>
    <xf numFmtId="3" fontId="25" fillId="0" borderId="0" xfId="0" applyNumberFormat="1" applyFont="1"/>
    <xf numFmtId="9" fontId="25" fillId="3" borderId="5" xfId="2" applyFont="1" applyFill="1" applyBorder="1" applyAlignment="1">
      <alignment horizontal="right" vertical="center"/>
    </xf>
    <xf numFmtId="0" fontId="25" fillId="0" borderId="0" xfId="0" applyFont="1" applyBorder="1"/>
    <xf numFmtId="0" fontId="25" fillId="0" borderId="0" xfId="0" applyFont="1" applyAlignment="1">
      <alignment horizontal="left"/>
    </xf>
    <xf numFmtId="0" fontId="24" fillId="0" borderId="9" xfId="0" applyFont="1" applyBorder="1" applyAlignment="1">
      <alignment horizontal="left" vertical="center"/>
    </xf>
    <xf numFmtId="0" fontId="24" fillId="2" borderId="12" xfId="0" applyFont="1" applyFill="1" applyBorder="1" applyAlignment="1">
      <alignment horizontal="left" vertical="center" wrapText="1"/>
    </xf>
    <xf numFmtId="3" fontId="24" fillId="0" borderId="11" xfId="0" applyNumberFormat="1" applyFont="1" applyBorder="1" applyAlignment="1">
      <alignment horizontal="right" vertical="center" wrapText="1"/>
    </xf>
    <xf numFmtId="0" fontId="24" fillId="0" borderId="1" xfId="0" applyFont="1" applyBorder="1" applyAlignment="1">
      <alignment horizontal="right" vertical="justify"/>
    </xf>
    <xf numFmtId="3" fontId="24" fillId="0" borderId="2" xfId="0" applyNumberFormat="1" applyFont="1" applyBorder="1" applyAlignment="1">
      <alignment horizontal="right" vertical="center" wrapText="1"/>
    </xf>
    <xf numFmtId="0" fontId="24" fillId="0" borderId="8" xfId="0" applyFont="1" applyBorder="1" applyAlignment="1">
      <alignment horizontal="right" vertical="justify"/>
    </xf>
    <xf numFmtId="49" fontId="25" fillId="3" borderId="4" xfId="0" applyNumberFormat="1" applyFont="1" applyFill="1" applyBorder="1" applyAlignment="1">
      <alignment horizontal="left" vertical="center"/>
    </xf>
    <xf numFmtId="3" fontId="25" fillId="3" borderId="3" xfId="0" applyNumberFormat="1" applyFont="1" applyFill="1" applyBorder="1" applyAlignment="1">
      <alignment horizontal="right" vertical="center" wrapText="1"/>
    </xf>
    <xf numFmtId="3" fontId="25" fillId="3" borderId="3" xfId="0" applyNumberFormat="1" applyFont="1" applyFill="1" applyBorder="1" applyAlignment="1">
      <alignment horizontal="right"/>
    </xf>
    <xf numFmtId="3" fontId="25" fillId="3" borderId="5" xfId="0" applyNumberFormat="1" applyFont="1" applyFill="1" applyBorder="1" applyAlignment="1">
      <alignment horizontal="right"/>
    </xf>
    <xf numFmtId="9" fontId="25" fillId="3" borderId="0" xfId="2" applyFont="1" applyFill="1" applyBorder="1" applyAlignment="1">
      <alignment horizontal="right"/>
    </xf>
    <xf numFmtId="9" fontId="25" fillId="3" borderId="5" xfId="2" applyFont="1" applyFill="1" applyBorder="1" applyAlignment="1">
      <alignment horizontal="right"/>
    </xf>
    <xf numFmtId="49" fontId="25" fillId="2" borderId="4" xfId="0" applyNumberFormat="1" applyFont="1" applyFill="1" applyBorder="1" applyAlignment="1">
      <alignment horizontal="left" vertical="center"/>
    </xf>
    <xf numFmtId="3" fontId="25" fillId="2" borderId="3" xfId="0" applyNumberFormat="1" applyFont="1" applyFill="1" applyBorder="1" applyAlignment="1">
      <alignment horizontal="right" vertical="center" wrapText="1"/>
    </xf>
    <xf numFmtId="3" fontId="25" fillId="2" borderId="3" xfId="0" applyNumberFormat="1" applyFont="1" applyFill="1" applyBorder="1" applyAlignment="1">
      <alignment horizontal="right"/>
    </xf>
    <xf numFmtId="3" fontId="25" fillId="2" borderId="5" xfId="0" applyNumberFormat="1" applyFont="1" applyFill="1" applyBorder="1" applyAlignment="1">
      <alignment horizontal="right"/>
    </xf>
    <xf numFmtId="9" fontId="25" fillId="2" borderId="0" xfId="2" applyFont="1" applyFill="1" applyBorder="1" applyAlignment="1">
      <alignment horizontal="right"/>
    </xf>
    <xf numFmtId="9" fontId="25" fillId="2" borderId="5" xfId="2" applyFont="1" applyFill="1" applyBorder="1" applyAlignment="1">
      <alignment horizontal="right"/>
    </xf>
    <xf numFmtId="0" fontId="25" fillId="0" borderId="0" xfId="0" applyFont="1" applyBorder="1" applyAlignment="1">
      <alignment horizontal="right"/>
    </xf>
    <xf numFmtId="0" fontId="4" fillId="0" borderId="0" xfId="0" applyFont="1"/>
    <xf numFmtId="0" fontId="26" fillId="0" borderId="0" xfId="0" applyFont="1" applyAlignment="1">
      <alignment horizontal="left"/>
    </xf>
    <xf numFmtId="3" fontId="24" fillId="0" borderId="0" xfId="0" applyNumberFormat="1" applyFont="1" applyAlignment="1">
      <alignment vertical="center"/>
    </xf>
    <xf numFmtId="0" fontId="25" fillId="0" borderId="0" xfId="0" applyFont="1" applyBorder="1" applyAlignment="1">
      <alignment vertical="center"/>
    </xf>
    <xf numFmtId="3" fontId="25" fillId="0" borderId="0" xfId="0" applyNumberFormat="1" applyFont="1" applyAlignment="1">
      <alignment vertical="center"/>
    </xf>
    <xf numFmtId="0" fontId="24" fillId="0" borderId="9" xfId="0" applyFont="1" applyBorder="1" applyAlignment="1">
      <alignment vertical="center"/>
    </xf>
    <xf numFmtId="0" fontId="6" fillId="4" borderId="12" xfId="1" applyFont="1" applyFill="1" applyBorder="1" applyAlignment="1">
      <alignment vertical="center" wrapText="1"/>
    </xf>
    <xf numFmtId="0" fontId="6" fillId="4" borderId="10" xfId="1" applyFont="1" applyFill="1" applyBorder="1" applyAlignment="1">
      <alignment vertical="center" wrapText="1"/>
    </xf>
    <xf numFmtId="3" fontId="24" fillId="0" borderId="1" xfId="0" applyNumberFormat="1" applyFont="1" applyBorder="1" applyAlignment="1">
      <alignment horizontal="right" vertical="center" wrapText="1"/>
    </xf>
    <xf numFmtId="0" fontId="24" fillId="3" borderId="21" xfId="0" applyFont="1" applyFill="1" applyBorder="1" applyAlignment="1">
      <alignment horizontal="left" vertical="center" wrapText="1"/>
    </xf>
    <xf numFmtId="0" fontId="24" fillId="2" borderId="21" xfId="0" applyFont="1" applyFill="1" applyBorder="1" applyAlignment="1">
      <alignment horizontal="left" vertical="center" wrapText="1"/>
    </xf>
    <xf numFmtId="3" fontId="25" fillId="2" borderId="0" xfId="0" applyNumberFormat="1" applyFont="1" applyFill="1" applyAlignment="1">
      <alignment vertical="center"/>
    </xf>
    <xf numFmtId="0" fontId="25" fillId="0" borderId="13" xfId="0" applyFont="1" applyBorder="1"/>
    <xf numFmtId="0" fontId="24" fillId="0" borderId="14" xfId="0" applyFont="1" applyBorder="1"/>
    <xf numFmtId="0" fontId="25" fillId="0" borderId="3" xfId="0" applyFont="1" applyBorder="1"/>
    <xf numFmtId="0" fontId="24" fillId="0" borderId="0" xfId="0" applyFont="1" applyBorder="1"/>
    <xf numFmtId="0" fontId="24" fillId="2" borderId="10" xfId="0" applyFont="1" applyFill="1" applyBorder="1" applyAlignment="1">
      <alignment vertical="center" wrapText="1"/>
    </xf>
    <xf numFmtId="0" fontId="24" fillId="2" borderId="9" xfId="0" applyFont="1" applyFill="1" applyBorder="1" applyAlignment="1">
      <alignment vertical="center" wrapText="1"/>
    </xf>
    <xf numFmtId="0" fontId="24" fillId="2" borderId="10" xfId="0" applyFont="1" applyFill="1" applyBorder="1" applyAlignment="1">
      <alignment horizontal="right" vertical="center" wrapText="1"/>
    </xf>
    <xf numFmtId="0" fontId="24" fillId="2" borderId="12" xfId="0" applyFont="1" applyFill="1" applyBorder="1" applyAlignment="1">
      <alignment horizontal="right" vertical="center" wrapText="1"/>
    </xf>
    <xf numFmtId="0" fontId="6" fillId="4" borderId="10" xfId="1" applyFont="1" applyFill="1" applyBorder="1" applyAlignment="1">
      <alignment horizontal="right" vertical="center" wrapText="1"/>
    </xf>
    <xf numFmtId="0" fontId="24" fillId="3" borderId="0" xfId="0" applyFont="1" applyFill="1" applyBorder="1" applyAlignment="1">
      <alignment horizontal="left" vertical="center" wrapText="1"/>
    </xf>
    <xf numFmtId="3" fontId="25" fillId="3" borderId="4" xfId="0" applyNumberFormat="1" applyFont="1" applyFill="1" applyBorder="1" applyAlignment="1">
      <alignment horizontal="right" vertical="center" wrapText="1"/>
    </xf>
    <xf numFmtId="165" fontId="25" fillId="3" borderId="4" xfId="2" applyNumberFormat="1" applyFont="1" applyFill="1" applyBorder="1" applyAlignment="1">
      <alignment horizontal="right" vertical="center" wrapText="1"/>
    </xf>
    <xf numFmtId="9" fontId="25" fillId="3" borderId="0" xfId="2" applyFont="1" applyFill="1" applyBorder="1" applyAlignment="1">
      <alignment vertical="center"/>
    </xf>
    <xf numFmtId="9" fontId="25" fillId="3" borderId="5" xfId="2" applyFont="1" applyFill="1" applyBorder="1" applyAlignment="1">
      <alignment vertical="center"/>
    </xf>
    <xf numFmtId="1" fontId="25" fillId="3" borderId="0" xfId="0" applyNumberFormat="1" applyFont="1" applyFill="1" applyBorder="1" applyAlignment="1">
      <alignment vertical="center"/>
    </xf>
    <xf numFmtId="0" fontId="24" fillId="2" borderId="0" xfId="0" applyFont="1" applyFill="1" applyBorder="1" applyAlignment="1">
      <alignment horizontal="left" vertical="center" wrapText="1"/>
    </xf>
    <xf numFmtId="3" fontId="25" fillId="2" borderId="4" xfId="0" applyNumberFormat="1" applyFont="1" applyFill="1" applyBorder="1" applyAlignment="1">
      <alignment horizontal="right" vertical="center" wrapText="1"/>
    </xf>
    <xf numFmtId="165" fontId="25" fillId="2" borderId="4" xfId="2" applyNumberFormat="1" applyFont="1" applyFill="1" applyBorder="1" applyAlignment="1">
      <alignment horizontal="right" vertical="center" wrapText="1"/>
    </xf>
    <xf numFmtId="9" fontId="25" fillId="2" borderId="0" xfId="2" applyFont="1" applyFill="1" applyBorder="1" applyAlignment="1">
      <alignment vertical="center"/>
    </xf>
    <xf numFmtId="9" fontId="25" fillId="2" borderId="5" xfId="2" applyFont="1" applyFill="1" applyBorder="1" applyAlignment="1">
      <alignment vertical="center"/>
    </xf>
    <xf numFmtId="1" fontId="25" fillId="2" borderId="0" xfId="0" applyNumberFormat="1" applyFont="1" applyFill="1" applyBorder="1" applyAlignment="1">
      <alignment vertical="center"/>
    </xf>
    <xf numFmtId="3" fontId="25" fillId="3" borderId="0" xfId="0" applyNumberFormat="1" applyFont="1" applyFill="1" applyBorder="1" applyAlignment="1">
      <alignment vertical="center"/>
    </xf>
    <xf numFmtId="0" fontId="24" fillId="2" borderId="8" xfId="0" applyFont="1" applyFill="1" applyBorder="1" applyAlignment="1">
      <alignment vertical="center"/>
    </xf>
    <xf numFmtId="49" fontId="25" fillId="2" borderId="0" xfId="0" applyNumberFormat="1" applyFont="1" applyFill="1" applyBorder="1" applyAlignment="1">
      <alignment horizontal="left" vertical="center"/>
    </xf>
    <xf numFmtId="3" fontId="24" fillId="2" borderId="0" xfId="0" applyNumberFormat="1" applyFont="1" applyFill="1" applyBorder="1" applyAlignment="1">
      <alignment horizontal="right" vertical="center" wrapText="1"/>
    </xf>
    <xf numFmtId="9" fontId="24" fillId="2" borderId="0" xfId="0" applyNumberFormat="1" applyFont="1" applyFill="1" applyBorder="1" applyAlignment="1">
      <alignment vertical="center"/>
    </xf>
    <xf numFmtId="9" fontId="24" fillId="2" borderId="0" xfId="2" applyFont="1" applyFill="1" applyBorder="1" applyAlignment="1">
      <alignment vertical="center"/>
    </xf>
    <xf numFmtId="3" fontId="24" fillId="2" borderId="0" xfId="0" applyNumberFormat="1" applyFont="1" applyFill="1" applyBorder="1" applyAlignment="1">
      <alignment vertical="center"/>
    </xf>
    <xf numFmtId="0" fontId="24" fillId="2" borderId="0" xfId="0" applyFont="1" applyFill="1" applyBorder="1" applyAlignment="1">
      <alignment vertical="center"/>
    </xf>
    <xf numFmtId="9" fontId="25" fillId="0" borderId="0" xfId="2" applyFont="1" applyBorder="1" applyAlignment="1">
      <alignment vertical="center"/>
    </xf>
    <xf numFmtId="164" fontId="25" fillId="2" borderId="0" xfId="0" applyNumberFormat="1" applyFont="1" applyFill="1" applyBorder="1" applyAlignment="1">
      <alignment vertical="center"/>
    </xf>
    <xf numFmtId="0" fontId="24" fillId="2" borderId="14" xfId="0" applyFont="1" applyFill="1" applyBorder="1" applyAlignment="1">
      <alignment vertical="center"/>
    </xf>
    <xf numFmtId="0" fontId="25" fillId="0" borderId="1" xfId="0" applyFont="1" applyBorder="1"/>
    <xf numFmtId="0" fontId="25" fillId="0" borderId="8" xfId="0" applyFont="1" applyBorder="1" applyAlignment="1">
      <alignment vertical="center"/>
    </xf>
    <xf numFmtId="164" fontId="25" fillId="0" borderId="0" xfId="0" applyNumberFormat="1" applyFont="1"/>
    <xf numFmtId="0" fontId="24" fillId="0" borderId="1" xfId="0" applyFont="1" applyBorder="1" applyAlignment="1">
      <alignment vertical="center"/>
    </xf>
    <xf numFmtId="0" fontId="24" fillId="2" borderId="11" xfId="0" applyFont="1" applyFill="1" applyBorder="1" applyAlignment="1">
      <alignment vertical="center"/>
    </xf>
    <xf numFmtId="0" fontId="24" fillId="2" borderId="12" xfId="0" applyFont="1" applyFill="1" applyBorder="1" applyAlignment="1">
      <alignment vertical="center" wrapText="1"/>
    </xf>
    <xf numFmtId="0" fontId="24" fillId="2" borderId="11" xfId="0" applyFont="1" applyFill="1" applyBorder="1" applyAlignment="1">
      <alignment horizontal="right" vertical="center" wrapText="1"/>
    </xf>
    <xf numFmtId="164" fontId="25" fillId="0" borderId="0" xfId="0" applyNumberFormat="1" applyFont="1" applyBorder="1"/>
    <xf numFmtId="0" fontId="25" fillId="3" borderId="13" xfId="0" applyFont="1" applyFill="1" applyBorder="1" applyAlignment="1">
      <alignment horizontal="left" vertical="center"/>
    </xf>
    <xf numFmtId="0" fontId="24" fillId="3" borderId="19" xfId="0" applyFont="1" applyFill="1" applyBorder="1" applyAlignment="1">
      <alignment horizontal="left" vertical="center" wrapText="1"/>
    </xf>
    <xf numFmtId="3" fontId="25" fillId="3" borderId="4" xfId="0" applyNumberFormat="1" applyFont="1" applyFill="1" applyBorder="1" applyAlignment="1">
      <alignment vertical="center" wrapText="1"/>
    </xf>
    <xf numFmtId="165" fontId="25" fillId="3" borderId="3" xfId="2" applyNumberFormat="1" applyFont="1" applyFill="1" applyBorder="1" applyAlignment="1">
      <alignment horizontal="right" vertical="center" wrapText="1"/>
    </xf>
    <xf numFmtId="9" fontId="25" fillId="3" borderId="13" xfId="2" applyFont="1" applyFill="1" applyBorder="1" applyAlignment="1">
      <alignment vertical="center"/>
    </xf>
    <xf numFmtId="9" fontId="25" fillId="3" borderId="17" xfId="2" applyFont="1" applyFill="1" applyBorder="1" applyAlignment="1">
      <alignment vertical="center"/>
    </xf>
    <xf numFmtId="1" fontId="25" fillId="3" borderId="14" xfId="0" applyNumberFormat="1" applyFont="1" applyFill="1" applyBorder="1" applyAlignment="1">
      <alignment horizontal="right" vertical="center"/>
    </xf>
    <xf numFmtId="1" fontId="25" fillId="3" borderId="17" xfId="0" applyNumberFormat="1" applyFont="1" applyFill="1" applyBorder="1" applyAlignment="1">
      <alignment horizontal="right" vertical="center"/>
    </xf>
    <xf numFmtId="0" fontId="25" fillId="2" borderId="3" xfId="0" applyFont="1" applyFill="1" applyBorder="1" applyAlignment="1">
      <alignment horizontal="left" vertical="center"/>
    </xf>
    <xf numFmtId="3" fontId="25" fillId="2" borderId="4" xfId="0" applyNumberFormat="1" applyFont="1" applyFill="1" applyBorder="1" applyAlignment="1">
      <alignment vertical="center" wrapText="1"/>
    </xf>
    <xf numFmtId="165" fontId="25" fillId="2" borderId="3" xfId="2" applyNumberFormat="1" applyFont="1" applyFill="1" applyBorder="1" applyAlignment="1">
      <alignment horizontal="right" vertical="center" wrapText="1"/>
    </xf>
    <xf numFmtId="9" fontId="25" fillId="2" borderId="3" xfId="2" applyFont="1" applyFill="1" applyBorder="1" applyAlignment="1">
      <alignment vertical="center"/>
    </xf>
    <xf numFmtId="1" fontId="25" fillId="2" borderId="0" xfId="0" applyNumberFormat="1" applyFont="1" applyFill="1" applyBorder="1" applyAlignment="1">
      <alignment horizontal="right" vertical="center"/>
    </xf>
    <xf numFmtId="1" fontId="25" fillId="2" borderId="5" xfId="0" applyNumberFormat="1" applyFont="1" applyFill="1" applyBorder="1" applyAlignment="1">
      <alignment horizontal="right" vertical="center"/>
    </xf>
    <xf numFmtId="0" fontId="25" fillId="3" borderId="3" xfId="0" applyFont="1" applyFill="1" applyBorder="1" applyAlignment="1">
      <alignment horizontal="left" vertical="center"/>
    </xf>
    <xf numFmtId="9" fontId="25" fillId="3" borderId="3" xfId="2" applyFont="1" applyFill="1" applyBorder="1" applyAlignment="1">
      <alignment vertical="center"/>
    </xf>
    <xf numFmtId="1" fontId="25" fillId="3" borderId="0" xfId="0" applyNumberFormat="1" applyFont="1" applyFill="1" applyBorder="1" applyAlignment="1">
      <alignment horizontal="right" vertical="center"/>
    </xf>
    <xf numFmtId="1" fontId="25" fillId="3" borderId="5" xfId="0" applyNumberFormat="1" applyFont="1" applyFill="1" applyBorder="1" applyAlignment="1">
      <alignment horizontal="right" vertical="center"/>
    </xf>
    <xf numFmtId="3" fontId="25" fillId="2" borderId="0" xfId="0" applyNumberFormat="1" applyFont="1" applyFill="1" applyBorder="1" applyAlignment="1">
      <alignment vertical="center" wrapText="1"/>
    </xf>
    <xf numFmtId="3" fontId="24" fillId="2" borderId="0" xfId="0" applyNumberFormat="1" applyFont="1" applyFill="1" applyBorder="1" applyAlignment="1">
      <alignment vertical="center" wrapText="1"/>
    </xf>
    <xf numFmtId="0" fontId="25" fillId="0" borderId="9" xfId="0" applyFont="1" applyBorder="1"/>
    <xf numFmtId="0" fontId="24" fillId="2" borderId="18" xfId="0" applyFont="1" applyFill="1" applyBorder="1" applyAlignment="1">
      <alignment horizontal="left" vertical="center"/>
    </xf>
    <xf numFmtId="0" fontId="24" fillId="2" borderId="8" xfId="0" applyFont="1" applyFill="1" applyBorder="1" applyAlignment="1">
      <alignment horizontal="right" vertical="center" wrapText="1"/>
    </xf>
    <xf numFmtId="49" fontId="25" fillId="3" borderId="3" xfId="0" applyNumberFormat="1" applyFont="1" applyFill="1" applyBorder="1" applyAlignment="1">
      <alignment horizontal="left" vertical="center"/>
    </xf>
    <xf numFmtId="49" fontId="25" fillId="2" borderId="3" xfId="0" applyNumberFormat="1" applyFont="1" applyFill="1" applyBorder="1" applyAlignment="1">
      <alignment horizontal="left" vertical="center"/>
    </xf>
    <xf numFmtId="0" fontId="24" fillId="2" borderId="4" xfId="0" applyFont="1" applyFill="1" applyBorder="1" applyAlignment="1">
      <alignment vertical="center"/>
    </xf>
    <xf numFmtId="0" fontId="24" fillId="3" borderId="4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25" fillId="0" borderId="0" xfId="0" applyFont="1" applyAlignment="1">
      <alignment wrapText="1"/>
    </xf>
    <xf numFmtId="0" fontId="25" fillId="0" borderId="0" xfId="0" applyNumberFormat="1" applyFont="1"/>
    <xf numFmtId="3" fontId="23" fillId="0" borderId="0" xfId="0" applyNumberFormat="1" applyFont="1"/>
    <xf numFmtId="0" fontId="23" fillId="0" borderId="13" xfId="0" applyFont="1" applyBorder="1"/>
    <xf numFmtId="0" fontId="23" fillId="0" borderId="12" xfId="0" applyFont="1" applyBorder="1"/>
    <xf numFmtId="0" fontId="23" fillId="0" borderId="10" xfId="0" applyFont="1" applyBorder="1"/>
    <xf numFmtId="0" fontId="27" fillId="2" borderId="9" xfId="0" applyFont="1" applyFill="1" applyBorder="1" applyAlignment="1">
      <alignment vertical="center"/>
    </xf>
    <xf numFmtId="0" fontId="27" fillId="2" borderId="9" xfId="0" applyFont="1" applyFill="1" applyBorder="1" applyAlignment="1">
      <alignment horizontal="center" vertical="center"/>
    </xf>
    <xf numFmtId="0" fontId="27" fillId="0" borderId="11" xfId="0" applyFont="1" applyBorder="1" applyAlignment="1">
      <alignment horizontal="right" vertical="center" wrapText="1"/>
    </xf>
    <xf numFmtId="0" fontId="27" fillId="2" borderId="10" xfId="0" applyFont="1" applyFill="1" applyBorder="1" applyAlignment="1">
      <alignment horizontal="right" vertical="center" wrapText="1"/>
    </xf>
    <xf numFmtId="0" fontId="27" fillId="0" borderId="12" xfId="0" applyFont="1" applyBorder="1" applyAlignment="1">
      <alignment horizontal="right" vertical="center" wrapText="1"/>
    </xf>
    <xf numFmtId="0" fontId="27" fillId="2" borderId="11" xfId="0" applyFont="1" applyFill="1" applyBorder="1" applyAlignment="1">
      <alignment horizontal="right" vertical="center" wrapText="1"/>
    </xf>
    <xf numFmtId="0" fontId="23" fillId="0" borderId="0" xfId="0" applyFont="1" applyAlignment="1">
      <alignment wrapText="1"/>
    </xf>
    <xf numFmtId="3" fontId="26" fillId="3" borderId="0" xfId="0" applyNumberFormat="1" applyFont="1" applyFill="1" applyBorder="1" applyAlignment="1">
      <alignment horizontal="right" vertical="center" wrapText="1"/>
    </xf>
    <xf numFmtId="164" fontId="26" fillId="3" borderId="0" xfId="0" applyNumberFormat="1" applyFont="1" applyFill="1" applyBorder="1" applyAlignment="1">
      <alignment horizontal="right" vertical="center" wrapText="1"/>
    </xf>
    <xf numFmtId="164" fontId="26" fillId="3" borderId="5" xfId="0" applyNumberFormat="1" applyFont="1" applyFill="1" applyBorder="1"/>
    <xf numFmtId="0" fontId="23" fillId="2" borderId="0" xfId="0" applyFont="1" applyFill="1"/>
    <xf numFmtId="164" fontId="23" fillId="0" borderId="0" xfId="0" applyNumberFormat="1" applyFont="1"/>
    <xf numFmtId="167" fontId="23" fillId="0" borderId="0" xfId="0" applyNumberFormat="1" applyFont="1"/>
    <xf numFmtId="164" fontId="26" fillId="2" borderId="0" xfId="0" applyNumberFormat="1" applyFont="1" applyFill="1" applyBorder="1" applyAlignment="1">
      <alignment horizontal="right" vertical="center" wrapText="1"/>
    </xf>
    <xf numFmtId="164" fontId="26" fillId="2" borderId="5" xfId="0" applyNumberFormat="1" applyFont="1" applyFill="1" applyBorder="1"/>
    <xf numFmtId="49" fontId="23" fillId="2" borderId="0" xfId="0" applyNumberFormat="1" applyFont="1" applyFill="1"/>
    <xf numFmtId="3" fontId="23" fillId="2" borderId="0" xfId="0" applyNumberFormat="1" applyFont="1" applyFill="1" applyAlignment="1">
      <alignment horizontal="right"/>
    </xf>
    <xf numFmtId="0" fontId="7" fillId="0" borderId="0" xfId="0" applyFont="1"/>
    <xf numFmtId="3" fontId="7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/>
    <xf numFmtId="0" fontId="9" fillId="0" borderId="0" xfId="0" applyFont="1"/>
    <xf numFmtId="0" fontId="9" fillId="0" borderId="0" xfId="0" applyFont="1" applyAlignment="1"/>
    <xf numFmtId="0" fontId="10" fillId="2" borderId="9" xfId="0" applyFont="1" applyFill="1" applyBorder="1" applyAlignment="1">
      <alignment horizontal="center" vertical="center"/>
    </xf>
    <xf numFmtId="3" fontId="10" fillId="2" borderId="10" xfId="0" applyNumberFormat="1" applyFont="1" applyFill="1" applyBorder="1" applyAlignment="1">
      <alignment horizontal="right" vertical="center" wrapText="1"/>
    </xf>
    <xf numFmtId="3" fontId="10" fillId="2" borderId="11" xfId="0" applyNumberFormat="1" applyFont="1" applyFill="1" applyBorder="1" applyAlignment="1">
      <alignment horizontal="right" vertical="center" wrapText="1"/>
    </xf>
    <xf numFmtId="3" fontId="10" fillId="2" borderId="12" xfId="0" applyNumberFormat="1" applyFont="1" applyFill="1" applyBorder="1" applyAlignment="1">
      <alignment horizontal="right" vertical="center" wrapText="1"/>
    </xf>
    <xf numFmtId="0" fontId="11" fillId="2" borderId="0" xfId="0" applyFont="1" applyFill="1" applyBorder="1"/>
    <xf numFmtId="0" fontId="11" fillId="2" borderId="0" xfId="0" applyFont="1" applyFill="1"/>
    <xf numFmtId="0" fontId="11" fillId="0" borderId="0" xfId="0" applyFont="1"/>
    <xf numFmtId="49" fontId="11" fillId="3" borderId="4" xfId="0" applyNumberFormat="1" applyFont="1" applyFill="1" applyBorder="1" applyAlignment="1">
      <alignment horizontal="left" vertical="center"/>
    </xf>
    <xf numFmtId="0" fontId="10" fillId="3" borderId="20" xfId="0" applyFont="1" applyFill="1" applyBorder="1" applyAlignment="1">
      <alignment vertical="center"/>
    </xf>
    <xf numFmtId="3" fontId="11" fillId="3" borderId="0" xfId="0" applyNumberFormat="1" applyFont="1" applyFill="1" applyAlignment="1">
      <alignment vertical="center"/>
    </xf>
    <xf numFmtId="3" fontId="11" fillId="3" borderId="0" xfId="0" applyNumberFormat="1" applyFont="1" applyFill="1" applyBorder="1" applyAlignment="1">
      <alignment vertical="center"/>
    </xf>
    <xf numFmtId="9" fontId="11" fillId="3" borderId="3" xfId="2" applyFont="1" applyFill="1" applyBorder="1" applyAlignment="1">
      <alignment vertical="center"/>
    </xf>
    <xf numFmtId="9" fontId="11" fillId="3" borderId="5" xfId="2" applyFont="1" applyFill="1" applyBorder="1" applyAlignment="1">
      <alignment vertical="center"/>
    </xf>
    <xf numFmtId="0" fontId="11" fillId="0" borderId="0" xfId="0" applyFont="1" applyBorder="1"/>
    <xf numFmtId="3" fontId="11" fillId="0" borderId="0" xfId="0" applyNumberFormat="1" applyFont="1"/>
    <xf numFmtId="49" fontId="11" fillId="2" borderId="4" xfId="0" applyNumberFormat="1" applyFont="1" applyFill="1" applyBorder="1" applyAlignment="1">
      <alignment horizontal="left" vertical="center"/>
    </xf>
    <xf numFmtId="0" fontId="10" fillId="2" borderId="20" xfId="0" applyFont="1" applyFill="1" applyBorder="1" applyAlignment="1">
      <alignment vertical="center"/>
    </xf>
    <xf numFmtId="3" fontId="11" fillId="2" borderId="0" xfId="0" applyNumberFormat="1" applyFont="1" applyFill="1" applyAlignment="1">
      <alignment vertical="center"/>
    </xf>
    <xf numFmtId="3" fontId="11" fillId="2" borderId="0" xfId="0" applyNumberFormat="1" applyFont="1" applyFill="1" applyBorder="1" applyAlignment="1">
      <alignment vertical="center"/>
    </xf>
    <xf numFmtId="9" fontId="11" fillId="2" borderId="3" xfId="2" applyFont="1" applyFill="1" applyBorder="1" applyAlignment="1">
      <alignment vertical="center"/>
    </xf>
    <xf numFmtId="9" fontId="11" fillId="2" borderId="5" xfId="2" applyFont="1" applyFill="1" applyBorder="1" applyAlignment="1">
      <alignment vertical="center"/>
    </xf>
    <xf numFmtId="0" fontId="12" fillId="2" borderId="0" xfId="0" applyFont="1" applyFill="1" applyBorder="1"/>
    <xf numFmtId="3" fontId="11" fillId="2" borderId="0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/>
    <xf numFmtId="3" fontId="12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 applyBorder="1"/>
    <xf numFmtId="0" fontId="30" fillId="0" borderId="0" xfId="0" applyFont="1"/>
    <xf numFmtId="0" fontId="27" fillId="0" borderId="9" xfId="0" applyFont="1" applyBorder="1" applyAlignment="1">
      <alignment horizontal="center" vertical="center"/>
    </xf>
    <xf numFmtId="3" fontId="27" fillId="2" borderId="10" xfId="0" applyNumberFormat="1" applyFont="1" applyFill="1" applyBorder="1" applyAlignment="1">
      <alignment horizontal="right" vertical="center" wrapText="1"/>
    </xf>
    <xf numFmtId="0" fontId="10" fillId="2" borderId="10" xfId="0" applyFont="1" applyFill="1" applyBorder="1" applyAlignment="1">
      <alignment horizontal="right" vertical="center" wrapText="1"/>
    </xf>
    <xf numFmtId="3" fontId="27" fillId="2" borderId="12" xfId="0" applyNumberFormat="1" applyFont="1" applyFill="1" applyBorder="1" applyAlignment="1">
      <alignment horizontal="right" vertical="center" wrapText="1"/>
    </xf>
    <xf numFmtId="49" fontId="26" fillId="3" borderId="4" xfId="0" applyNumberFormat="1" applyFont="1" applyFill="1" applyBorder="1"/>
    <xf numFmtId="0" fontId="27" fillId="3" borderId="20" xfId="0" applyFont="1" applyFill="1" applyBorder="1" applyAlignment="1">
      <alignment vertical="center"/>
    </xf>
    <xf numFmtId="3" fontId="26" fillId="3" borderId="0" xfId="0" applyNumberFormat="1" applyFont="1" applyFill="1" applyAlignment="1">
      <alignment vertical="center"/>
    </xf>
    <xf numFmtId="3" fontId="26" fillId="3" borderId="0" xfId="0" applyNumberFormat="1" applyFont="1" applyFill="1" applyBorder="1" applyAlignment="1">
      <alignment vertical="center"/>
    </xf>
    <xf numFmtId="49" fontId="26" fillId="2" borderId="4" xfId="0" applyNumberFormat="1" applyFont="1" applyFill="1" applyBorder="1"/>
    <xf numFmtId="0" fontId="27" fillId="2" borderId="20" xfId="0" applyFont="1" applyFill="1" applyBorder="1" applyAlignment="1">
      <alignment vertical="center"/>
    </xf>
    <xf numFmtId="3" fontId="26" fillId="2" borderId="0" xfId="0" applyNumberFormat="1" applyFont="1" applyFill="1" applyAlignment="1">
      <alignment vertical="center"/>
    </xf>
    <xf numFmtId="3" fontId="26" fillId="2" borderId="0" xfId="0" applyNumberFormat="1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27" fillId="0" borderId="0" xfId="0" applyFont="1"/>
    <xf numFmtId="0" fontId="26" fillId="0" borderId="0" xfId="0" applyFont="1" applyAlignment="1">
      <alignment vertical="center" wrapText="1"/>
    </xf>
    <xf numFmtId="0" fontId="25" fillId="2" borderId="0" xfId="0" applyFont="1" applyFill="1" applyBorder="1" applyAlignment="1">
      <alignment horizontal="left" vertical="center"/>
    </xf>
    <xf numFmtId="3" fontId="24" fillId="2" borderId="0" xfId="0" applyNumberFormat="1" applyFont="1" applyFill="1" applyBorder="1" applyAlignment="1">
      <alignment horizontal="right" vertical="center"/>
    </xf>
    <xf numFmtId="0" fontId="25" fillId="2" borderId="0" xfId="0" applyFont="1" applyFill="1" applyAlignment="1">
      <alignment horizontal="right" vertical="center"/>
    </xf>
    <xf numFmtId="0" fontId="24" fillId="2" borderId="10" xfId="0" applyFont="1" applyFill="1" applyBorder="1" applyAlignment="1">
      <alignment horizontal="right" vertical="center"/>
    </xf>
    <xf numFmtId="49" fontId="25" fillId="3" borderId="13" xfId="0" applyNumberFormat="1" applyFont="1" applyFill="1" applyBorder="1" applyAlignment="1">
      <alignment horizontal="left" vertical="center"/>
    </xf>
    <xf numFmtId="0" fontId="24" fillId="2" borderId="4" xfId="0" applyFont="1" applyFill="1" applyBorder="1" applyAlignment="1">
      <alignment horizontal="left" vertical="center"/>
    </xf>
    <xf numFmtId="0" fontId="24" fillId="3" borderId="4" xfId="0" applyFont="1" applyFill="1" applyBorder="1" applyAlignment="1">
      <alignment horizontal="left" vertical="center"/>
    </xf>
    <xf numFmtId="49" fontId="25" fillId="3" borderId="15" xfId="0" applyNumberFormat="1" applyFont="1" applyFill="1" applyBorder="1" applyAlignment="1">
      <alignment horizontal="left" vertical="center"/>
    </xf>
    <xf numFmtId="3" fontId="25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center"/>
    </xf>
    <xf numFmtId="0" fontId="7" fillId="0" borderId="9" xfId="0" applyFont="1" applyBorder="1" applyAlignment="1">
      <alignment horizontal="left" vertical="center"/>
    </xf>
    <xf numFmtId="0" fontId="7" fillId="6" borderId="9" xfId="0" applyFont="1" applyFill="1" applyBorder="1" applyAlignment="1">
      <alignment horizontal="left" vertical="center" wrapText="1"/>
    </xf>
    <xf numFmtId="0" fontId="7" fillId="6" borderId="11" xfId="0" applyFont="1" applyFill="1" applyBorder="1" applyAlignment="1">
      <alignment horizontal="right" vertical="center" wrapText="1"/>
    </xf>
    <xf numFmtId="3" fontId="7" fillId="2" borderId="10" xfId="0" applyNumberFormat="1" applyFont="1" applyFill="1" applyBorder="1" applyAlignment="1">
      <alignment horizontal="right" vertical="center" wrapText="1"/>
    </xf>
    <xf numFmtId="3" fontId="7" fillId="2" borderId="12" xfId="0" applyNumberFormat="1" applyFont="1" applyFill="1" applyBorder="1" applyAlignment="1">
      <alignment horizontal="right" vertical="center" wrapText="1"/>
    </xf>
    <xf numFmtId="49" fontId="12" fillId="3" borderId="4" xfId="0" applyNumberFormat="1" applyFont="1" applyFill="1" applyBorder="1" applyAlignment="1">
      <alignment horizontal="left"/>
    </xf>
    <xf numFmtId="0" fontId="7" fillId="3" borderId="4" xfId="0" applyFont="1" applyFill="1" applyBorder="1" applyAlignment="1">
      <alignment horizontal="left" vertical="center" wrapText="1" indent="2"/>
    </xf>
    <xf numFmtId="3" fontId="12" fillId="3" borderId="0" xfId="0" applyNumberFormat="1" applyFont="1" applyFill="1" applyBorder="1" applyAlignment="1">
      <alignment horizontal="right" vertical="center" wrapText="1"/>
    </xf>
    <xf numFmtId="3" fontId="12" fillId="3" borderId="0" xfId="0" applyNumberFormat="1" applyFont="1" applyFill="1" applyBorder="1" applyAlignment="1">
      <alignment horizontal="right" vertical="center"/>
    </xf>
    <xf numFmtId="3" fontId="12" fillId="3" borderId="5" xfId="0" applyNumberFormat="1" applyFont="1" applyFill="1" applyBorder="1" applyAlignment="1">
      <alignment horizontal="right" vertical="center"/>
    </xf>
    <xf numFmtId="49" fontId="12" fillId="2" borderId="4" xfId="0" applyNumberFormat="1" applyFont="1" applyFill="1" applyBorder="1" applyAlignment="1">
      <alignment horizontal="left"/>
    </xf>
    <xf numFmtId="0" fontId="7" fillId="2" borderId="4" xfId="0" applyFont="1" applyFill="1" applyBorder="1" applyAlignment="1">
      <alignment horizontal="left" vertical="center" wrapText="1" indent="2"/>
    </xf>
    <xf numFmtId="3" fontId="12" fillId="2" borderId="0" xfId="0" applyNumberFormat="1" applyFont="1" applyFill="1" applyBorder="1" applyAlignment="1">
      <alignment horizontal="right" vertical="center" wrapText="1"/>
    </xf>
    <xf numFmtId="3" fontId="12" fillId="2" borderId="0" xfId="0" applyNumberFormat="1" applyFont="1" applyFill="1" applyBorder="1" applyAlignment="1">
      <alignment horizontal="right" vertical="center"/>
    </xf>
    <xf numFmtId="3" fontId="12" fillId="2" borderId="5" xfId="0" applyNumberFormat="1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/>
    <xf numFmtId="3" fontId="12" fillId="6" borderId="0" xfId="0" applyNumberFormat="1" applyFont="1" applyFill="1" applyBorder="1" applyAlignment="1">
      <alignment horizontal="right" vertical="center" wrapText="1"/>
    </xf>
    <xf numFmtId="0" fontId="24" fillId="2" borderId="9" xfId="0" applyFont="1" applyFill="1" applyBorder="1" applyAlignment="1">
      <alignment horizontal="center" vertical="center"/>
    </xf>
    <xf numFmtId="3" fontId="24" fillId="2" borderId="10" xfId="0" applyNumberFormat="1" applyFont="1" applyFill="1" applyBorder="1" applyAlignment="1">
      <alignment horizontal="right" vertical="center" wrapText="1"/>
    </xf>
    <xf numFmtId="0" fontId="7" fillId="2" borderId="10" xfId="0" applyFont="1" applyFill="1" applyBorder="1" applyAlignment="1">
      <alignment horizontal="right" vertical="center" wrapText="1"/>
    </xf>
    <xf numFmtId="3" fontId="24" fillId="2" borderId="12" xfId="0" applyNumberFormat="1" applyFont="1" applyFill="1" applyBorder="1" applyAlignment="1">
      <alignment horizontal="right" vertical="center" wrapText="1"/>
    </xf>
    <xf numFmtId="49" fontId="25" fillId="3" borderId="4" xfId="0" applyNumberFormat="1" applyFont="1" applyFill="1" applyBorder="1" applyAlignment="1">
      <alignment horizontal="left"/>
    </xf>
    <xf numFmtId="0" fontId="7" fillId="3" borderId="4" xfId="0" applyFont="1" applyFill="1" applyBorder="1" applyAlignment="1">
      <alignment horizontal="left" vertical="center" wrapText="1"/>
    </xf>
    <xf numFmtId="3" fontId="25" fillId="3" borderId="0" xfId="0" applyNumberFormat="1" applyFont="1" applyFill="1" applyBorder="1" applyAlignment="1">
      <alignment horizontal="right"/>
    </xf>
    <xf numFmtId="49" fontId="25" fillId="2" borderId="4" xfId="0" applyNumberFormat="1" applyFont="1" applyFill="1" applyBorder="1" applyAlignment="1">
      <alignment horizontal="left"/>
    </xf>
    <xf numFmtId="0" fontId="7" fillId="2" borderId="4" xfId="0" applyFont="1" applyFill="1" applyBorder="1" applyAlignment="1">
      <alignment horizontal="left" vertical="center" wrapText="1"/>
    </xf>
    <xf numFmtId="3" fontId="25" fillId="2" borderId="0" xfId="0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0" fontId="0" fillId="0" borderId="0" xfId="0" applyNumberFormat="1"/>
    <xf numFmtId="3" fontId="25" fillId="2" borderId="0" xfId="0" applyNumberFormat="1" applyFont="1" applyFill="1" applyBorder="1" applyAlignment="1">
      <alignment vertical="center"/>
    </xf>
    <xf numFmtId="164" fontId="25" fillId="3" borderId="17" xfId="0" applyNumberFormat="1" applyFont="1" applyFill="1" applyBorder="1" applyAlignment="1">
      <alignment vertical="center"/>
    </xf>
    <xf numFmtId="164" fontId="25" fillId="2" borderId="5" xfId="0" applyNumberFormat="1" applyFont="1" applyFill="1" applyBorder="1" applyAlignment="1">
      <alignment vertical="center"/>
    </xf>
    <xf numFmtId="164" fontId="25" fillId="3" borderId="5" xfId="0" applyNumberFormat="1" applyFont="1" applyFill="1" applyBorder="1" applyAlignment="1">
      <alignment vertical="center"/>
    </xf>
    <xf numFmtId="164" fontId="24" fillId="3" borderId="7" xfId="0" applyNumberFormat="1" applyFont="1" applyFill="1" applyBorder="1" applyAlignment="1">
      <alignment vertical="center"/>
    </xf>
    <xf numFmtId="167" fontId="25" fillId="3" borderId="0" xfId="0" applyNumberFormat="1" applyFont="1" applyFill="1" applyBorder="1" applyAlignment="1" applyProtection="1">
      <alignment horizontal="right" vertical="center"/>
      <protection locked="0"/>
    </xf>
    <xf numFmtId="167" fontId="25" fillId="2" borderId="0" xfId="0" applyNumberFormat="1" applyFont="1" applyFill="1" applyBorder="1" applyAlignment="1" applyProtection="1">
      <alignment horizontal="right" vertical="center"/>
      <protection locked="0"/>
    </xf>
    <xf numFmtId="0" fontId="24" fillId="0" borderId="11" xfId="0" applyFont="1" applyBorder="1" applyAlignment="1">
      <alignment wrapText="1"/>
    </xf>
    <xf numFmtId="167" fontId="25" fillId="3" borderId="3" xfId="0" applyNumberFormat="1" applyFont="1" applyFill="1" applyBorder="1" applyAlignment="1" applyProtection="1">
      <alignment horizontal="right" vertical="center"/>
      <protection locked="0"/>
    </xf>
    <xf numFmtId="167" fontId="25" fillId="2" borderId="3" xfId="0" applyNumberFormat="1" applyFont="1" applyFill="1" applyBorder="1" applyAlignment="1" applyProtection="1">
      <alignment horizontal="right" vertical="center"/>
      <protection locked="0"/>
    </xf>
    <xf numFmtId="164" fontId="25" fillId="3" borderId="0" xfId="0" applyNumberFormat="1" applyFont="1" applyFill="1" applyBorder="1" applyAlignment="1" applyProtection="1">
      <alignment horizontal="right" vertical="center"/>
      <protection locked="0"/>
    </xf>
    <xf numFmtId="164" fontId="25" fillId="2" borderId="0" xfId="0" applyNumberFormat="1" applyFont="1" applyFill="1" applyBorder="1" applyAlignment="1" applyProtection="1">
      <alignment horizontal="right" vertical="center"/>
      <protection locked="0"/>
    </xf>
    <xf numFmtId="164" fontId="25" fillId="3" borderId="3" xfId="0" applyNumberFormat="1" applyFont="1" applyFill="1" applyBorder="1" applyAlignment="1" applyProtection="1">
      <alignment horizontal="right" vertical="center"/>
      <protection locked="0"/>
    </xf>
    <xf numFmtId="164" fontId="25" fillId="2" borderId="3" xfId="0" applyNumberFormat="1" applyFont="1" applyFill="1" applyBorder="1" applyAlignment="1" applyProtection="1">
      <alignment horizontal="right" vertical="center"/>
      <protection locked="0"/>
    </xf>
    <xf numFmtId="164" fontId="25" fillId="3" borderId="13" xfId="0" applyNumberFormat="1" applyFont="1" applyFill="1" applyBorder="1" applyAlignment="1" applyProtection="1">
      <alignment horizontal="right" vertical="center"/>
      <protection locked="0"/>
    </xf>
    <xf numFmtId="167" fontId="26" fillId="3" borderId="0" xfId="0" applyNumberFormat="1" applyFont="1" applyFill="1" applyBorder="1" applyAlignment="1">
      <alignment horizontal="right" vertical="center" wrapText="1"/>
    </xf>
    <xf numFmtId="167" fontId="26" fillId="2" borderId="0" xfId="0" applyNumberFormat="1" applyFont="1" applyFill="1" applyBorder="1" applyAlignment="1">
      <alignment horizontal="right" vertical="center" wrapText="1"/>
    </xf>
    <xf numFmtId="167" fontId="26" fillId="2" borderId="0" xfId="0" applyNumberFormat="1" applyFont="1" applyFill="1" applyBorder="1" applyAlignment="1">
      <alignment horizontal="right" vertical="center"/>
    </xf>
    <xf numFmtId="167" fontId="26" fillId="3" borderId="13" xfId="0" applyNumberFormat="1" applyFont="1" applyFill="1" applyBorder="1" applyAlignment="1">
      <alignment vertical="center"/>
    </xf>
    <xf numFmtId="167" fontId="26" fillId="2" borderId="3" xfId="0" applyNumberFormat="1" applyFont="1" applyFill="1" applyBorder="1" applyAlignment="1">
      <alignment vertical="center"/>
    </xf>
    <xf numFmtId="167" fontId="26" fillId="3" borderId="3" xfId="0" applyNumberFormat="1" applyFont="1" applyFill="1" applyBorder="1" applyAlignment="1">
      <alignment vertical="center"/>
    </xf>
    <xf numFmtId="0" fontId="12" fillId="0" borderId="0" xfId="0" applyFont="1" applyBorder="1" applyAlignment="1">
      <alignment horizontal="left"/>
    </xf>
    <xf numFmtId="0" fontId="29" fillId="0" borderId="0" xfId="0" applyFont="1" applyAlignment="1">
      <alignment vertical="center" wrapText="1"/>
    </xf>
    <xf numFmtId="3" fontId="25" fillId="2" borderId="0" xfId="0" applyNumberFormat="1" applyFont="1" applyFill="1" applyBorder="1" applyAlignment="1"/>
    <xf numFmtId="3" fontId="25" fillId="3" borderId="0" xfId="0" applyNumberFormat="1" applyFont="1" applyFill="1" applyBorder="1" applyAlignment="1"/>
    <xf numFmtId="3" fontId="25" fillId="3" borderId="3" xfId="0" applyNumberFormat="1" applyFont="1" applyFill="1" applyBorder="1" applyAlignment="1"/>
    <xf numFmtId="3" fontId="25" fillId="3" borderId="5" xfId="0" applyNumberFormat="1" applyFont="1" applyFill="1" applyBorder="1" applyAlignment="1"/>
    <xf numFmtId="3" fontId="25" fillId="2" borderId="3" xfId="0" applyNumberFormat="1" applyFont="1" applyFill="1" applyBorder="1" applyAlignment="1"/>
    <xf numFmtId="3" fontId="25" fillId="2" borderId="5" xfId="0" applyNumberFormat="1" applyFont="1" applyFill="1" applyBorder="1" applyAlignment="1"/>
    <xf numFmtId="0" fontId="0" fillId="0" borderId="0" xfId="0" applyAlignment="1">
      <alignment wrapText="1"/>
    </xf>
    <xf numFmtId="0" fontId="24" fillId="2" borderId="22" xfId="0" applyFont="1" applyFill="1" applyBorder="1" applyAlignment="1">
      <alignment horizontal="left" vertical="center" wrapText="1"/>
    </xf>
    <xf numFmtId="0" fontId="27" fillId="2" borderId="9" xfId="0" applyFont="1" applyFill="1" applyBorder="1"/>
    <xf numFmtId="0" fontId="14" fillId="3" borderId="19" xfId="1" applyFont="1" applyFill="1" applyBorder="1" applyAlignment="1">
      <alignment vertical="center"/>
    </xf>
    <xf numFmtId="0" fontId="31" fillId="3" borderId="14" xfId="0" applyFont="1" applyFill="1" applyBorder="1" applyAlignment="1">
      <alignment vertical="center"/>
    </xf>
    <xf numFmtId="3" fontId="31" fillId="3" borderId="13" xfId="0" applyNumberFormat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31" fillId="0" borderId="0" xfId="0" applyFont="1" applyBorder="1" applyAlignment="1">
      <alignment vertical="center"/>
    </xf>
    <xf numFmtId="3" fontId="31" fillId="0" borderId="3" xfId="0" applyNumberFormat="1" applyFont="1" applyBorder="1" applyAlignment="1">
      <alignment vertical="center"/>
    </xf>
    <xf numFmtId="3" fontId="31" fillId="0" borderId="5" xfId="0" applyNumberFormat="1" applyFont="1" applyBorder="1" applyAlignment="1">
      <alignment vertical="center"/>
    </xf>
    <xf numFmtId="0" fontId="14" fillId="3" borderId="4" xfId="1" applyFont="1" applyFill="1" applyBorder="1" applyAlignment="1">
      <alignment vertical="center"/>
    </xf>
    <xf numFmtId="0" fontId="31" fillId="3" borderId="0" xfId="0" applyFont="1" applyFill="1" applyBorder="1" applyAlignment="1">
      <alignment vertical="center"/>
    </xf>
    <xf numFmtId="3" fontId="31" fillId="3" borderId="3" xfId="0" applyNumberFormat="1" applyFont="1" applyFill="1" applyBorder="1" applyAlignment="1">
      <alignment vertical="center"/>
    </xf>
    <xf numFmtId="3" fontId="31" fillId="3" borderId="5" xfId="0" applyNumberFormat="1" applyFont="1" applyFill="1" applyBorder="1" applyAlignment="1">
      <alignment vertical="center"/>
    </xf>
    <xf numFmtId="0" fontId="14" fillId="3" borderId="6" xfId="1" applyFont="1" applyFill="1" applyBorder="1" applyAlignment="1">
      <alignment vertical="center"/>
    </xf>
    <xf numFmtId="0" fontId="32" fillId="3" borderId="16" xfId="0" applyFont="1" applyFill="1" applyBorder="1" applyAlignment="1">
      <alignment vertical="center"/>
    </xf>
    <xf numFmtId="3" fontId="32" fillId="3" borderId="15" xfId="0" applyNumberFormat="1" applyFont="1" applyFill="1" applyBorder="1" applyAlignment="1">
      <alignment vertical="center"/>
    </xf>
    <xf numFmtId="3" fontId="32" fillId="3" borderId="7" xfId="0" applyNumberFormat="1" applyFont="1" applyFill="1" applyBorder="1" applyAlignment="1">
      <alignment vertical="center"/>
    </xf>
    <xf numFmtId="3" fontId="31" fillId="3" borderId="17" xfId="0" applyNumberFormat="1" applyFont="1" applyFill="1" applyBorder="1" applyAlignment="1">
      <alignment vertical="center"/>
    </xf>
    <xf numFmtId="9" fontId="31" fillId="3" borderId="0" xfId="2" applyFont="1" applyFill="1" applyBorder="1" applyAlignment="1">
      <alignment vertical="center"/>
    </xf>
    <xf numFmtId="9" fontId="31" fillId="2" borderId="0" xfId="2" applyFont="1" applyFill="1" applyBorder="1" applyAlignment="1">
      <alignment vertical="center"/>
    </xf>
    <xf numFmtId="9" fontId="32" fillId="3" borderId="16" xfId="2" applyFont="1" applyFill="1" applyBorder="1" applyAlignment="1">
      <alignment vertical="center"/>
    </xf>
    <xf numFmtId="0" fontId="3" fillId="3" borderId="6" xfId="1" applyFont="1" applyFill="1" applyBorder="1" applyAlignment="1">
      <alignment vertical="center"/>
    </xf>
    <xf numFmtId="3" fontId="0" fillId="0" borderId="0" xfId="0" applyNumberFormat="1"/>
    <xf numFmtId="0" fontId="24" fillId="2" borderId="10" xfId="0" applyFont="1" applyFill="1" applyBorder="1" applyAlignment="1">
      <alignment horizontal="center" vertical="center"/>
    </xf>
    <xf numFmtId="167" fontId="29" fillId="3" borderId="0" xfId="0" applyNumberFormat="1" applyFont="1" applyFill="1" applyBorder="1" applyAlignment="1">
      <alignment vertical="center"/>
    </xf>
    <xf numFmtId="167" fontId="29" fillId="3" borderId="3" xfId="0" applyNumberFormat="1" applyFont="1" applyFill="1" applyBorder="1" applyAlignment="1">
      <alignment horizontal="right" vertical="center"/>
    </xf>
    <xf numFmtId="9" fontId="22" fillId="0" borderId="0" xfId="2" applyFont="1"/>
    <xf numFmtId="9" fontId="25" fillId="0" borderId="0" xfId="2" applyFont="1"/>
    <xf numFmtId="0" fontId="24" fillId="0" borderId="12" xfId="0" applyFont="1" applyBorder="1" applyAlignment="1">
      <alignment wrapText="1"/>
    </xf>
    <xf numFmtId="167" fontId="24" fillId="0" borderId="0" xfId="0" applyNumberFormat="1" applyFont="1"/>
    <xf numFmtId="167" fontId="23" fillId="0" borderId="0" xfId="0" applyNumberFormat="1" applyFont="1" applyAlignment="1" applyProtection="1">
      <alignment horizontal="right"/>
      <protection locked="0"/>
    </xf>
    <xf numFmtId="0" fontId="15" fillId="0" borderId="0" xfId="0" applyFont="1"/>
    <xf numFmtId="0" fontId="16" fillId="0" borderId="0" xfId="0" applyFont="1"/>
    <xf numFmtId="3" fontId="16" fillId="0" borderId="0" xfId="0" applyNumberFormat="1" applyFont="1"/>
    <xf numFmtId="0" fontId="2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26" fillId="0" borderId="0" xfId="0" applyFont="1" applyAlignment="1">
      <alignment horizontal="center"/>
    </xf>
    <xf numFmtId="0" fontId="26" fillId="0" borderId="3" xfId="0" applyFont="1" applyBorder="1" applyAlignment="1">
      <alignment vertical="center"/>
    </xf>
    <xf numFmtId="0" fontId="24" fillId="2" borderId="11" xfId="0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9" fontId="0" fillId="0" borderId="0" xfId="0" applyNumberFormat="1"/>
    <xf numFmtId="0" fontId="24" fillId="2" borderId="14" xfId="0" applyFont="1" applyFill="1" applyBorder="1" applyAlignment="1">
      <alignment horizontal="center" vertical="center"/>
    </xf>
    <xf numFmtId="167" fontId="0" fillId="0" borderId="0" xfId="0" applyNumberFormat="1" applyFill="1"/>
    <xf numFmtId="0" fontId="27" fillId="3" borderId="5" xfId="0" applyFont="1" applyFill="1" applyBorder="1" applyAlignment="1">
      <alignment vertical="center" wrapText="1"/>
    </xf>
    <xf numFmtId="3" fontId="3" fillId="3" borderId="16" xfId="1" applyNumberFormat="1" applyFont="1" applyFill="1" applyBorder="1" applyAlignment="1">
      <alignment horizontal="right" vertical="center"/>
    </xf>
    <xf numFmtId="0" fontId="28" fillId="3" borderId="19" xfId="0" applyFont="1" applyFill="1" applyBorder="1" applyAlignment="1">
      <alignment horizontal="left" vertical="center" wrapText="1"/>
    </xf>
    <xf numFmtId="0" fontId="23" fillId="0" borderId="0" xfId="0" applyFont="1" applyBorder="1"/>
    <xf numFmtId="1" fontId="25" fillId="0" borderId="0" xfId="0" applyNumberFormat="1" applyFont="1" applyAlignment="1">
      <alignment horizontal="right"/>
    </xf>
    <xf numFmtId="9" fontId="27" fillId="2" borderId="16" xfId="2" applyFont="1" applyFill="1" applyBorder="1" applyAlignment="1">
      <alignment vertical="center"/>
    </xf>
    <xf numFmtId="0" fontId="27" fillId="0" borderId="5" xfId="0" applyFont="1" applyFill="1" applyBorder="1" applyAlignment="1">
      <alignment vertical="center" wrapText="1"/>
    </xf>
    <xf numFmtId="9" fontId="26" fillId="0" borderId="0" xfId="2" applyFont="1" applyFill="1" applyBorder="1" applyAlignment="1">
      <alignment horizontal="right" vertical="center"/>
    </xf>
    <xf numFmtId="3" fontId="26" fillId="0" borderId="3" xfId="2" applyNumberFormat="1" applyFont="1" applyFill="1" applyBorder="1" applyAlignment="1">
      <alignment horizontal="right" vertical="center"/>
    </xf>
    <xf numFmtId="3" fontId="26" fillId="0" borderId="0" xfId="0" applyNumberFormat="1" applyFont="1" applyFill="1" applyBorder="1" applyAlignment="1">
      <alignment horizontal="right" vertical="center"/>
    </xf>
    <xf numFmtId="3" fontId="26" fillId="0" borderId="0" xfId="2" applyNumberFormat="1" applyFont="1" applyFill="1" applyBorder="1" applyAlignment="1">
      <alignment horizontal="right" vertical="center"/>
    </xf>
    <xf numFmtId="3" fontId="26" fillId="0" borderId="5" xfId="0" applyNumberFormat="1" applyFont="1" applyFill="1" applyBorder="1" applyAlignment="1">
      <alignment horizontal="right" vertical="center"/>
    </xf>
    <xf numFmtId="49" fontId="26" fillId="0" borderId="4" xfId="0" applyNumberFormat="1" applyFont="1" applyFill="1" applyBorder="1" applyAlignment="1">
      <alignment horizontal="left" vertical="center"/>
    </xf>
    <xf numFmtId="0" fontId="26" fillId="2" borderId="11" xfId="0" applyFont="1" applyFill="1" applyBorder="1" applyAlignment="1">
      <alignment wrapText="1"/>
    </xf>
    <xf numFmtId="0" fontId="26" fillId="2" borderId="12" xfId="0" applyFont="1" applyFill="1" applyBorder="1" applyAlignment="1">
      <alignment wrapText="1"/>
    </xf>
    <xf numFmtId="49" fontId="26" fillId="0" borderId="3" xfId="0" applyNumberFormat="1" applyFont="1" applyFill="1" applyBorder="1" applyAlignment="1">
      <alignment horizontal="left" vertical="center"/>
    </xf>
    <xf numFmtId="9" fontId="26" fillId="0" borderId="3" xfId="2" applyNumberFormat="1" applyFont="1" applyFill="1" applyBorder="1" applyAlignment="1">
      <alignment horizontal="right" vertical="center"/>
    </xf>
    <xf numFmtId="9" fontId="26" fillId="0" borderId="0" xfId="2" applyNumberFormat="1" applyFont="1" applyFill="1" applyBorder="1" applyAlignment="1">
      <alignment horizontal="right" vertical="center"/>
    </xf>
    <xf numFmtId="9" fontId="26" fillId="0" borderId="5" xfId="2" applyNumberFormat="1" applyFont="1" applyFill="1" applyBorder="1" applyAlignment="1">
      <alignment horizontal="right" vertical="center"/>
    </xf>
    <xf numFmtId="0" fontId="27" fillId="0" borderId="4" xfId="0" applyFont="1" applyFill="1" applyBorder="1" applyAlignment="1">
      <alignment horizontal="left" vertical="center" wrapText="1"/>
    </xf>
    <xf numFmtId="0" fontId="29" fillId="3" borderId="6" xfId="0" applyFont="1" applyFill="1" applyBorder="1" applyAlignment="1">
      <alignment horizontal="left" vertical="center"/>
    </xf>
    <xf numFmtId="3" fontId="25" fillId="2" borderId="4" xfId="0" applyNumberFormat="1" applyFont="1" applyFill="1" applyBorder="1" applyAlignment="1">
      <alignment horizontal="right" vertical="center"/>
    </xf>
    <xf numFmtId="164" fontId="25" fillId="3" borderId="0" xfId="0" applyNumberFormat="1" applyFont="1" applyFill="1" applyBorder="1" applyAlignment="1">
      <alignment horizontal="right" vertical="center"/>
    </xf>
    <xf numFmtId="164" fontId="25" fillId="2" borderId="0" xfId="0" applyNumberFormat="1" applyFont="1" applyFill="1" applyBorder="1" applyAlignment="1">
      <alignment horizontal="right" vertical="center"/>
    </xf>
    <xf numFmtId="3" fontId="33" fillId="2" borderId="3" xfId="0" applyNumberFormat="1" applyFont="1" applyFill="1" applyBorder="1" applyAlignment="1">
      <alignment horizontal="right" vertical="center"/>
    </xf>
    <xf numFmtId="167" fontId="25" fillId="2" borderId="0" xfId="0" applyNumberFormat="1" applyFont="1" applyFill="1" applyBorder="1" applyAlignment="1">
      <alignment vertical="center"/>
    </xf>
    <xf numFmtId="167" fontId="4" fillId="2" borderId="0" xfId="1" applyNumberFormat="1" applyFont="1" applyFill="1" applyBorder="1" applyAlignment="1">
      <alignment vertical="center"/>
    </xf>
    <xf numFmtId="167" fontId="25" fillId="2" borderId="5" xfId="0" applyNumberFormat="1" applyFont="1" applyFill="1" applyBorder="1" applyAlignment="1">
      <alignment vertical="center"/>
    </xf>
    <xf numFmtId="167" fontId="25" fillId="3" borderId="0" xfId="0" applyNumberFormat="1" applyFont="1" applyFill="1" applyBorder="1" applyAlignment="1">
      <alignment vertical="center"/>
    </xf>
    <xf numFmtId="167" fontId="4" fillId="3" borderId="0" xfId="1" applyNumberFormat="1" applyFont="1" applyFill="1" applyBorder="1" applyAlignment="1">
      <alignment vertical="center"/>
    </xf>
    <xf numFmtId="167" fontId="25" fillId="3" borderId="5" xfId="0" applyNumberFormat="1" applyFont="1" applyFill="1" applyBorder="1" applyAlignment="1">
      <alignment vertical="center"/>
    </xf>
    <xf numFmtId="9" fontId="24" fillId="3" borderId="7" xfId="2" applyFont="1" applyFill="1" applyBorder="1" applyAlignment="1">
      <alignment vertical="center"/>
    </xf>
    <xf numFmtId="0" fontId="24" fillId="3" borderId="6" xfId="0" applyFont="1" applyFill="1" applyBorder="1" applyAlignment="1">
      <alignment horizontal="left" vertical="center" wrapText="1"/>
    </xf>
    <xf numFmtId="3" fontId="24" fillId="3" borderId="16" xfId="0" applyNumberFormat="1" applyFont="1" applyFill="1" applyBorder="1" applyAlignment="1">
      <alignment vertical="center" wrapText="1"/>
    </xf>
    <xf numFmtId="165" fontId="24" fillId="3" borderId="15" xfId="2" applyNumberFormat="1" applyFont="1" applyFill="1" applyBorder="1" applyAlignment="1">
      <alignment horizontal="right" vertical="center" wrapText="1"/>
    </xf>
    <xf numFmtId="9" fontId="24" fillId="3" borderId="15" xfId="2" applyFont="1" applyFill="1" applyBorder="1" applyAlignment="1">
      <alignment vertical="center"/>
    </xf>
    <xf numFmtId="1" fontId="24" fillId="3" borderId="16" xfId="0" applyNumberFormat="1" applyFont="1" applyFill="1" applyBorder="1" applyAlignment="1">
      <alignment horizontal="right" vertical="center"/>
    </xf>
    <xf numFmtId="1" fontId="24" fillId="3" borderId="7" xfId="0" applyNumberFormat="1" applyFont="1" applyFill="1" applyBorder="1" applyAlignment="1">
      <alignment horizontal="right" vertical="center"/>
    </xf>
    <xf numFmtId="49" fontId="25" fillId="0" borderId="0" xfId="0" applyNumberFormat="1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 wrapText="1"/>
    </xf>
    <xf numFmtId="3" fontId="25" fillId="0" borderId="0" xfId="0" applyNumberFormat="1" applyFont="1" applyFill="1" applyBorder="1" applyAlignment="1">
      <alignment vertical="center"/>
    </xf>
    <xf numFmtId="167" fontId="25" fillId="0" borderId="0" xfId="0" applyNumberFormat="1" applyFont="1" applyFill="1" applyBorder="1" applyAlignment="1" applyProtection="1">
      <alignment horizontal="right" vertical="center"/>
      <protection locked="0"/>
    </xf>
    <xf numFmtId="164" fontId="25" fillId="0" borderId="0" xfId="0" applyNumberFormat="1" applyFont="1" applyFill="1" applyBorder="1" applyAlignment="1">
      <alignment vertical="center"/>
    </xf>
    <xf numFmtId="0" fontId="25" fillId="0" borderId="0" xfId="0" applyFont="1" applyFill="1"/>
    <xf numFmtId="0" fontId="25" fillId="2" borderId="3" xfId="0" applyFont="1" applyFill="1" applyBorder="1" applyAlignment="1">
      <alignment horizontal="left"/>
    </xf>
    <xf numFmtId="0" fontId="25" fillId="3" borderId="6" xfId="0" applyFont="1" applyFill="1" applyBorder="1" applyAlignment="1">
      <alignment horizontal="left" vertical="center"/>
    </xf>
    <xf numFmtId="0" fontId="24" fillId="3" borderId="15" xfId="0" applyFont="1" applyFill="1" applyBorder="1" applyAlignment="1">
      <alignment vertical="center"/>
    </xf>
    <xf numFmtId="3" fontId="24" fillId="3" borderId="15" xfId="0" applyNumberFormat="1" applyFont="1" applyFill="1" applyBorder="1" applyAlignment="1">
      <alignment vertical="center"/>
    </xf>
    <xf numFmtId="164" fontId="24" fillId="3" borderId="16" xfId="0" applyNumberFormat="1" applyFont="1" applyFill="1" applyBorder="1" applyAlignment="1">
      <alignment vertical="center"/>
    </xf>
    <xf numFmtId="164" fontId="24" fillId="3" borderId="15" xfId="0" applyNumberFormat="1" applyFont="1" applyFill="1" applyBorder="1" applyAlignment="1">
      <alignment vertical="center"/>
    </xf>
    <xf numFmtId="49" fontId="25" fillId="3" borderId="17" xfId="0" applyNumberFormat="1" applyFont="1" applyFill="1" applyBorder="1" applyAlignment="1">
      <alignment horizontal="left" vertical="center"/>
    </xf>
    <xf numFmtId="0" fontId="24" fillId="3" borderId="5" xfId="0" applyFont="1" applyFill="1" applyBorder="1" applyAlignment="1">
      <alignment horizontal="left" vertical="center"/>
    </xf>
    <xf numFmtId="0" fontId="34" fillId="0" borderId="0" xfId="0" applyFont="1"/>
    <xf numFmtId="166" fontId="0" fillId="0" borderId="0" xfId="0" applyNumberFormat="1"/>
    <xf numFmtId="166" fontId="0" fillId="0" borderId="0" xfId="0" applyNumberFormat="1" applyAlignment="1">
      <alignment horizontal="left"/>
    </xf>
    <xf numFmtId="3" fontId="0" fillId="0" borderId="0" xfId="0" applyNumberFormat="1" applyAlignment="1">
      <alignment horizontal="left"/>
    </xf>
    <xf numFmtId="167" fontId="0" fillId="0" borderId="0" xfId="0" applyNumberFormat="1"/>
    <xf numFmtId="3" fontId="23" fillId="0" borderId="0" xfId="0" applyNumberFormat="1" applyFont="1" applyAlignment="1">
      <alignment horizontal="left"/>
    </xf>
    <xf numFmtId="0" fontId="28" fillId="2" borderId="4" xfId="0" applyFont="1" applyFill="1" applyBorder="1" applyAlignment="1">
      <alignment vertical="center" wrapText="1"/>
    </xf>
    <xf numFmtId="3" fontId="29" fillId="2" borderId="0" xfId="0" applyNumberFormat="1" applyFont="1" applyFill="1" applyBorder="1" applyAlignment="1">
      <alignment vertical="center"/>
    </xf>
    <xf numFmtId="2" fontId="29" fillId="2" borderId="5" xfId="0" applyNumberFormat="1" applyFont="1" applyFill="1" applyBorder="1" applyAlignment="1">
      <alignment vertical="center"/>
    </xf>
    <xf numFmtId="0" fontId="28" fillId="2" borderId="4" xfId="0" applyFont="1" applyFill="1" applyBorder="1" applyAlignment="1">
      <alignment horizontal="left" vertical="center" wrapText="1"/>
    </xf>
    <xf numFmtId="3" fontId="29" fillId="2" borderId="3" xfId="0" applyNumberFormat="1" applyFont="1" applyFill="1" applyBorder="1" applyAlignment="1">
      <alignment vertical="center"/>
    </xf>
    <xf numFmtId="49" fontId="29" fillId="2" borderId="4" xfId="0" applyNumberFormat="1" applyFont="1" applyFill="1" applyBorder="1" applyAlignment="1">
      <alignment horizontal="left" vertical="center"/>
    </xf>
    <xf numFmtId="49" fontId="29" fillId="3" borderId="19" xfId="0" applyNumberFormat="1" applyFont="1" applyFill="1" applyBorder="1" applyAlignment="1">
      <alignment horizontal="left" vertical="center"/>
    </xf>
    <xf numFmtId="0" fontId="29" fillId="2" borderId="4" xfId="0" applyFont="1" applyFill="1" applyBorder="1" applyAlignment="1">
      <alignment horizontal="left" vertical="center"/>
    </xf>
    <xf numFmtId="1" fontId="29" fillId="2" borderId="0" xfId="0" applyNumberFormat="1" applyFont="1" applyFill="1" applyBorder="1" applyAlignment="1">
      <alignment vertical="center"/>
    </xf>
    <xf numFmtId="0" fontId="5" fillId="2" borderId="4" xfId="1" applyFont="1" applyFill="1" applyBorder="1" applyAlignment="1">
      <alignment horizontal="left" vertical="center" wrapText="1"/>
    </xf>
    <xf numFmtId="3" fontId="29" fillId="2" borderId="5" xfId="0" applyNumberFormat="1" applyFont="1" applyFill="1" applyBorder="1" applyAlignment="1" applyProtection="1">
      <alignment horizontal="right" vertical="center"/>
      <protection locked="0"/>
    </xf>
    <xf numFmtId="167" fontId="29" fillId="2" borderId="0" xfId="0" applyNumberFormat="1" applyFont="1" applyFill="1" applyBorder="1" applyAlignment="1">
      <alignment vertical="center"/>
    </xf>
    <xf numFmtId="164" fontId="29" fillId="2" borderId="5" xfId="0" applyNumberFormat="1" applyFont="1" applyFill="1" applyBorder="1"/>
    <xf numFmtId="167" fontId="29" fillId="2" borderId="3" xfId="0" applyNumberFormat="1" applyFont="1" applyFill="1" applyBorder="1" applyAlignment="1">
      <alignment horizontal="right" vertical="center"/>
    </xf>
    <xf numFmtId="49" fontId="29" fillId="2" borderId="3" xfId="0" applyNumberFormat="1" applyFont="1" applyFill="1" applyBorder="1"/>
    <xf numFmtId="3" fontId="29" fillId="2" borderId="3" xfId="0" applyNumberFormat="1" applyFont="1" applyFill="1" applyBorder="1" applyAlignment="1">
      <alignment horizontal="right" vertical="center"/>
    </xf>
    <xf numFmtId="3" fontId="29" fillId="2" borderId="5" xfId="0" applyNumberFormat="1" applyFont="1" applyFill="1" applyBorder="1" applyAlignment="1">
      <alignment horizontal="right" vertical="center"/>
    </xf>
    <xf numFmtId="9" fontId="29" fillId="2" borderId="3" xfId="2" applyFont="1" applyFill="1" applyBorder="1"/>
    <xf numFmtId="9" fontId="29" fillId="2" borderId="5" xfId="2" applyFont="1" applyFill="1" applyBorder="1"/>
    <xf numFmtId="3" fontId="29" fillId="2" borderId="0" xfId="0" applyNumberFormat="1" applyFont="1" applyFill="1" applyBorder="1"/>
    <xf numFmtId="3" fontId="29" fillId="3" borderId="0" xfId="0" applyNumberFormat="1" applyFont="1" applyFill="1"/>
    <xf numFmtId="3" fontId="29" fillId="3" borderId="3" xfId="0" applyNumberFormat="1" applyFont="1" applyFill="1" applyBorder="1" applyAlignment="1">
      <alignment horizontal="right" vertical="center"/>
    </xf>
    <xf numFmtId="3" fontId="29" fillId="3" borderId="5" xfId="0" applyNumberFormat="1" applyFont="1" applyFill="1" applyBorder="1" applyAlignment="1">
      <alignment horizontal="right" vertical="center"/>
    </xf>
    <xf numFmtId="9" fontId="29" fillId="3" borderId="3" xfId="2" applyFont="1" applyFill="1" applyBorder="1"/>
    <xf numFmtId="9" fontId="29" fillId="3" borderId="5" xfId="2" applyFont="1" applyFill="1" applyBorder="1"/>
    <xf numFmtId="3" fontId="29" fillId="3" borderId="0" xfId="0" applyNumberFormat="1" applyFont="1" applyFill="1" applyBorder="1"/>
    <xf numFmtId="0" fontId="28" fillId="3" borderId="4" xfId="0" applyFont="1" applyFill="1" applyBorder="1" applyAlignment="1">
      <alignment vertical="center"/>
    </xf>
    <xf numFmtId="3" fontId="29" fillId="3" borderId="0" xfId="0" applyNumberFormat="1" applyFont="1" applyFill="1" applyBorder="1" applyAlignment="1">
      <alignment horizontal="right" vertical="center"/>
    </xf>
    <xf numFmtId="9" fontId="29" fillId="3" borderId="3" xfId="0" applyNumberFormat="1" applyFont="1" applyFill="1" applyBorder="1" applyAlignment="1">
      <alignment horizontal="right" vertical="center"/>
    </xf>
    <xf numFmtId="9" fontId="29" fillId="3" borderId="5" xfId="0" applyNumberFormat="1" applyFont="1" applyFill="1" applyBorder="1" applyAlignment="1">
      <alignment horizontal="right" vertical="center"/>
    </xf>
    <xf numFmtId="0" fontId="25" fillId="2" borderId="4" xfId="0" applyFont="1" applyFill="1" applyBorder="1" applyAlignment="1">
      <alignment horizontal="left" vertical="center"/>
    </xf>
    <xf numFmtId="0" fontId="24" fillId="2" borderId="4" xfId="0" applyFont="1" applyFill="1" applyBorder="1" applyAlignment="1">
      <alignment vertical="center" wrapText="1"/>
    </xf>
    <xf numFmtId="0" fontId="24" fillId="3" borderId="6" xfId="0" applyFont="1" applyFill="1" applyBorder="1" applyAlignment="1">
      <alignment vertical="center" wrapText="1"/>
    </xf>
    <xf numFmtId="3" fontId="24" fillId="3" borderId="16" xfId="0" applyNumberFormat="1" applyFont="1" applyFill="1" applyBorder="1" applyAlignment="1">
      <alignment horizontal="right" vertical="center"/>
    </xf>
    <xf numFmtId="3" fontId="24" fillId="3" borderId="15" xfId="0" applyNumberFormat="1" applyFont="1" applyFill="1" applyBorder="1" applyAlignment="1">
      <alignment horizontal="right" vertical="center"/>
    </xf>
    <xf numFmtId="3" fontId="24" fillId="3" borderId="7" xfId="0" applyNumberFormat="1" applyFont="1" applyFill="1" applyBorder="1" applyAlignment="1">
      <alignment horizontal="right" vertical="center"/>
    </xf>
    <xf numFmtId="0" fontId="24" fillId="2" borderId="18" xfId="0" applyFont="1" applyFill="1" applyBorder="1" applyAlignment="1">
      <alignment horizontal="left" vertical="center" wrapText="1"/>
    </xf>
    <xf numFmtId="49" fontId="25" fillId="2" borderId="3" xfId="0" applyNumberFormat="1" applyFont="1" applyFill="1" applyBorder="1" applyAlignment="1">
      <alignment horizontal="left"/>
    </xf>
    <xf numFmtId="0" fontId="24" fillId="2" borderId="21" xfId="0" applyFont="1" applyFill="1" applyBorder="1" applyAlignment="1">
      <alignment vertical="center" wrapText="1"/>
    </xf>
    <xf numFmtId="0" fontId="24" fillId="3" borderId="21" xfId="0" applyFont="1" applyFill="1" applyBorder="1" applyAlignment="1">
      <alignment vertical="center" wrapText="1"/>
    </xf>
    <xf numFmtId="3" fontId="24" fillId="3" borderId="16" xfId="0" applyNumberFormat="1" applyFont="1" applyFill="1" applyBorder="1" applyAlignment="1">
      <alignment horizontal="right"/>
    </xf>
    <xf numFmtId="3" fontId="24" fillId="3" borderId="7" xfId="0" applyNumberFormat="1" applyFont="1" applyFill="1" applyBorder="1" applyAlignment="1">
      <alignment horizontal="right"/>
    </xf>
    <xf numFmtId="0" fontId="24" fillId="2" borderId="4" xfId="0" applyFont="1" applyFill="1" applyBorder="1"/>
    <xf numFmtId="0" fontId="17" fillId="0" borderId="0" xfId="0" applyFont="1"/>
    <xf numFmtId="49" fontId="24" fillId="3" borderId="6" xfId="0" applyNumberFormat="1" applyFont="1" applyFill="1" applyBorder="1" applyAlignment="1">
      <alignment horizontal="left"/>
    </xf>
    <xf numFmtId="0" fontId="7" fillId="3" borderId="6" xfId="0" applyFont="1" applyFill="1" applyBorder="1" applyAlignment="1">
      <alignment horizontal="left" vertical="center" wrapText="1"/>
    </xf>
    <xf numFmtId="9" fontId="24" fillId="3" borderId="7" xfId="2" applyFont="1" applyFill="1" applyBorder="1" applyAlignment="1">
      <alignment horizontal="right"/>
    </xf>
    <xf numFmtId="49" fontId="25" fillId="2" borderId="6" xfId="0" applyNumberFormat="1" applyFont="1" applyFill="1" applyBorder="1" applyAlignment="1">
      <alignment horizontal="left" vertical="center"/>
    </xf>
    <xf numFmtId="0" fontId="24" fillId="2" borderId="16" xfId="0" applyFont="1" applyFill="1" applyBorder="1" applyAlignment="1">
      <alignment horizontal="left" vertical="center" wrapText="1"/>
    </xf>
    <xf numFmtId="3" fontId="24" fillId="2" borderId="6" xfId="0" applyNumberFormat="1" applyFont="1" applyFill="1" applyBorder="1" applyAlignment="1">
      <alignment horizontal="right" vertical="center" wrapText="1"/>
    </xf>
    <xf numFmtId="165" fontId="25" fillId="2" borderId="6" xfId="2" applyNumberFormat="1" applyFont="1" applyFill="1" applyBorder="1" applyAlignment="1">
      <alignment horizontal="right" vertical="center" wrapText="1"/>
    </xf>
    <xf numFmtId="9" fontId="24" fillId="2" borderId="16" xfId="2" applyFont="1" applyFill="1" applyBorder="1" applyAlignment="1">
      <alignment vertical="center"/>
    </xf>
    <xf numFmtId="9" fontId="24" fillId="2" borderId="7" xfId="2" applyFont="1" applyFill="1" applyBorder="1" applyAlignment="1">
      <alignment vertical="center"/>
    </xf>
    <xf numFmtId="167" fontId="24" fillId="2" borderId="16" xfId="0" applyNumberFormat="1" applyFont="1" applyFill="1" applyBorder="1" applyAlignment="1">
      <alignment vertical="center"/>
    </xf>
    <xf numFmtId="49" fontId="25" fillId="2" borderId="15" xfId="0" applyNumberFormat="1" applyFont="1" applyFill="1" applyBorder="1" applyAlignment="1">
      <alignment horizontal="left" vertical="center"/>
    </xf>
    <xf numFmtId="0" fontId="24" fillId="2" borderId="6" xfId="0" applyFont="1" applyFill="1" applyBorder="1" applyAlignment="1">
      <alignment horizontal="left" vertical="center" wrapText="1"/>
    </xf>
    <xf numFmtId="3" fontId="24" fillId="2" borderId="16" xfId="0" applyNumberFormat="1" applyFont="1" applyFill="1" applyBorder="1" applyAlignment="1">
      <alignment vertical="center"/>
    </xf>
    <xf numFmtId="167" fontId="24" fillId="2" borderId="15" xfId="0" applyNumberFormat="1" applyFont="1" applyFill="1" applyBorder="1" applyAlignment="1" applyProtection="1">
      <alignment horizontal="right" vertical="center"/>
      <protection locked="0"/>
    </xf>
    <xf numFmtId="164" fontId="24" fillId="2" borderId="7" xfId="0" applyNumberFormat="1" applyFont="1" applyFill="1" applyBorder="1" applyAlignment="1">
      <alignment vertical="center"/>
    </xf>
    <xf numFmtId="1" fontId="25" fillId="3" borderId="14" xfId="0" applyNumberFormat="1" applyFont="1" applyFill="1" applyBorder="1"/>
    <xf numFmtId="164" fontId="25" fillId="3" borderId="14" xfId="0" applyNumberFormat="1" applyFont="1" applyFill="1" applyBorder="1"/>
    <xf numFmtId="49" fontId="27" fillId="2" borderId="15" xfId="0" applyNumberFormat="1" applyFont="1" applyFill="1" applyBorder="1"/>
    <xf numFmtId="0" fontId="27" fillId="2" borderId="6" xfId="0" applyFont="1" applyFill="1" applyBorder="1" applyAlignment="1">
      <alignment horizontal="left" vertical="center" wrapText="1"/>
    </xf>
    <xf numFmtId="3" fontId="27" fillId="2" borderId="16" xfId="0" applyNumberFormat="1" applyFont="1" applyFill="1" applyBorder="1" applyAlignment="1">
      <alignment horizontal="right" vertical="center" wrapText="1"/>
    </xf>
    <xf numFmtId="167" fontId="27" fillId="2" borderId="16" xfId="0" applyNumberFormat="1" applyFont="1" applyFill="1" applyBorder="1" applyAlignment="1">
      <alignment horizontal="right" vertical="center" wrapText="1"/>
    </xf>
    <xf numFmtId="164" fontId="27" fillId="2" borderId="16" xfId="0" applyNumberFormat="1" applyFont="1" applyFill="1" applyBorder="1" applyAlignment="1">
      <alignment horizontal="right" vertical="center" wrapText="1"/>
    </xf>
    <xf numFmtId="167" fontId="27" fillId="2" borderId="15" xfId="0" applyNumberFormat="1" applyFont="1" applyFill="1" applyBorder="1" applyAlignment="1">
      <alignment vertical="center"/>
    </xf>
    <xf numFmtId="164" fontId="27" fillId="2" borderId="7" xfId="0" applyNumberFormat="1" applyFont="1" applyFill="1" applyBorder="1"/>
    <xf numFmtId="49" fontId="10" fillId="2" borderId="6" xfId="0" applyNumberFormat="1" applyFont="1" applyFill="1" applyBorder="1" applyAlignment="1">
      <alignment horizontal="left" vertical="center"/>
    </xf>
    <xf numFmtId="0" fontId="10" fillId="2" borderId="6" xfId="0" applyFont="1" applyFill="1" applyBorder="1" applyAlignment="1">
      <alignment vertical="center"/>
    </xf>
    <xf numFmtId="3" fontId="10" fillId="2" borderId="16" xfId="0" applyNumberFormat="1" applyFont="1" applyFill="1" applyBorder="1" applyAlignment="1">
      <alignment vertical="center"/>
    </xf>
    <xf numFmtId="9" fontId="10" fillId="2" borderId="15" xfId="2" applyFont="1" applyFill="1" applyBorder="1" applyAlignment="1">
      <alignment vertical="center"/>
    </xf>
    <xf numFmtId="9" fontId="10" fillId="2" borderId="7" xfId="2" applyFont="1" applyFill="1" applyBorder="1" applyAlignment="1">
      <alignment vertical="center"/>
    </xf>
    <xf numFmtId="49" fontId="26" fillId="2" borderId="6" xfId="0" applyNumberFormat="1" applyFont="1" applyFill="1" applyBorder="1"/>
    <xf numFmtId="0" fontId="27" fillId="2" borderId="6" xfId="0" applyFont="1" applyFill="1" applyBorder="1" applyAlignment="1">
      <alignment vertical="center"/>
    </xf>
    <xf numFmtId="3" fontId="27" fillId="2" borderId="16" xfId="0" applyNumberFormat="1" applyFont="1" applyFill="1" applyBorder="1" applyAlignment="1">
      <alignment vertical="center"/>
    </xf>
    <xf numFmtId="9" fontId="27" fillId="2" borderId="7" xfId="2" applyFont="1" applyFill="1" applyBorder="1" applyAlignment="1">
      <alignment vertical="center"/>
    </xf>
    <xf numFmtId="0" fontId="24" fillId="2" borderId="6" xfId="0" applyFont="1" applyFill="1" applyBorder="1" applyAlignment="1">
      <alignment vertical="center"/>
    </xf>
    <xf numFmtId="3" fontId="24" fillId="2" borderId="16" xfId="0" applyNumberFormat="1" applyFont="1" applyFill="1" applyBorder="1" applyAlignment="1"/>
    <xf numFmtId="3" fontId="24" fillId="2" borderId="15" xfId="0" applyNumberFormat="1" applyFont="1" applyFill="1" applyBorder="1" applyAlignment="1"/>
    <xf numFmtId="3" fontId="24" fillId="2" borderId="7" xfId="0" applyNumberFormat="1" applyFont="1" applyFill="1" applyBorder="1" applyAlignment="1"/>
    <xf numFmtId="0" fontId="24" fillId="2" borderId="6" xfId="0" applyFont="1" applyFill="1" applyBorder="1" applyAlignment="1">
      <alignment horizontal="left" vertical="center"/>
    </xf>
    <xf numFmtId="3" fontId="24" fillId="2" borderId="16" xfId="0" applyNumberFormat="1" applyFont="1" applyFill="1" applyBorder="1" applyAlignment="1">
      <alignment horizontal="right" vertical="center"/>
    </xf>
    <xf numFmtId="9" fontId="24" fillId="2" borderId="7" xfId="2" applyFont="1" applyFill="1" applyBorder="1" applyAlignment="1">
      <alignment horizontal="right" vertical="center"/>
    </xf>
    <xf numFmtId="0" fontId="24" fillId="2" borderId="9" xfId="0" applyFont="1" applyFill="1" applyBorder="1" applyAlignment="1">
      <alignment horizontal="left" vertical="center" wrapText="1"/>
    </xf>
    <xf numFmtId="49" fontId="24" fillId="2" borderId="6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49" fontId="12" fillId="2" borderId="6" xfId="0" applyNumberFormat="1" applyFont="1" applyFill="1" applyBorder="1" applyAlignment="1">
      <alignment horizontal="left"/>
    </xf>
    <xf numFmtId="0" fontId="7" fillId="2" borderId="6" xfId="0" applyFont="1" applyFill="1" applyBorder="1" applyAlignment="1">
      <alignment horizontal="left" vertical="center" wrapText="1" indent="2"/>
    </xf>
    <xf numFmtId="3" fontId="7" fillId="2" borderId="16" xfId="0" applyNumberFormat="1" applyFont="1" applyFill="1" applyBorder="1" applyAlignment="1">
      <alignment horizontal="right" vertical="center" wrapText="1"/>
    </xf>
    <xf numFmtId="3" fontId="7" fillId="2" borderId="16" xfId="0" applyNumberFormat="1" applyFont="1" applyFill="1" applyBorder="1" applyAlignment="1">
      <alignment horizontal="right" vertical="center"/>
    </xf>
    <xf numFmtId="3" fontId="7" fillId="2" borderId="7" xfId="0" applyNumberFormat="1" applyFont="1" applyFill="1" applyBorder="1" applyAlignment="1">
      <alignment horizontal="right" vertical="center"/>
    </xf>
    <xf numFmtId="3" fontId="3" fillId="3" borderId="15" xfId="1" applyNumberFormat="1" applyFont="1" applyFill="1" applyBorder="1" applyAlignment="1">
      <alignment horizontal="right" vertical="center"/>
    </xf>
    <xf numFmtId="0" fontId="27" fillId="3" borderId="6" xfId="0" applyFont="1" applyFill="1" applyBorder="1" applyAlignment="1">
      <alignment vertical="center" wrapText="1"/>
    </xf>
    <xf numFmtId="9" fontId="27" fillId="3" borderId="16" xfId="2" applyFont="1" applyFill="1" applyBorder="1" applyAlignment="1">
      <alignment vertical="center"/>
    </xf>
    <xf numFmtId="0" fontId="26" fillId="0" borderId="8" xfId="0" applyFont="1" applyBorder="1"/>
    <xf numFmtId="0" fontId="27" fillId="3" borderId="7" xfId="0" applyFont="1" applyFill="1" applyBorder="1" applyAlignment="1">
      <alignment vertical="center" wrapText="1"/>
    </xf>
    <xf numFmtId="9" fontId="26" fillId="3" borderId="16" xfId="2" applyFont="1" applyFill="1" applyBorder="1" applyAlignment="1">
      <alignment horizontal="right" vertical="center"/>
    </xf>
    <xf numFmtId="3" fontId="26" fillId="3" borderId="15" xfId="2" applyNumberFormat="1" applyFont="1" applyFill="1" applyBorder="1" applyAlignment="1">
      <alignment horizontal="right" vertical="center"/>
    </xf>
    <xf numFmtId="3" fontId="26" fillId="3" borderId="16" xfId="0" applyNumberFormat="1" applyFont="1" applyFill="1" applyBorder="1" applyAlignment="1">
      <alignment horizontal="right" vertical="center"/>
    </xf>
    <xf numFmtId="3" fontId="26" fillId="3" borderId="16" xfId="2" applyNumberFormat="1" applyFont="1" applyFill="1" applyBorder="1" applyAlignment="1">
      <alignment horizontal="right" vertical="center"/>
    </xf>
    <xf numFmtId="3" fontId="26" fillId="3" borderId="7" xfId="0" applyNumberFormat="1" applyFont="1" applyFill="1" applyBorder="1" applyAlignment="1">
      <alignment horizontal="right" vertical="center"/>
    </xf>
    <xf numFmtId="0" fontId="27" fillId="3" borderId="19" xfId="0" applyFont="1" applyFill="1" applyBorder="1" applyAlignment="1">
      <alignment horizontal="left" vertical="center"/>
    </xf>
    <xf numFmtId="49" fontId="26" fillId="3" borderId="15" xfId="0" applyNumberFormat="1" applyFont="1" applyFill="1" applyBorder="1" applyAlignment="1">
      <alignment horizontal="left" vertical="center"/>
    </xf>
    <xf numFmtId="0" fontId="27" fillId="3" borderId="6" xfId="0" applyFont="1" applyFill="1" applyBorder="1" applyAlignment="1">
      <alignment horizontal="left" vertical="center" wrapText="1"/>
    </xf>
    <xf numFmtId="9" fontId="26" fillId="3" borderId="15" xfId="2" applyNumberFormat="1" applyFont="1" applyFill="1" applyBorder="1" applyAlignment="1">
      <alignment horizontal="right" vertical="center"/>
    </xf>
    <xf numFmtId="9" fontId="26" fillId="3" borderId="16" xfId="2" applyNumberFormat="1" applyFont="1" applyFill="1" applyBorder="1" applyAlignment="1">
      <alignment horizontal="right" vertical="center"/>
    </xf>
    <xf numFmtId="9" fontId="26" fillId="3" borderId="7" xfId="2" applyNumberFormat="1" applyFont="1" applyFill="1" applyBorder="1" applyAlignment="1">
      <alignment horizontal="right" vertical="center"/>
    </xf>
    <xf numFmtId="0" fontId="26" fillId="0" borderId="0" xfId="0" applyFont="1" applyBorder="1"/>
    <xf numFmtId="9" fontId="23" fillId="0" borderId="0" xfId="2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NumberFormat="1" applyBorder="1"/>
    <xf numFmtId="0" fontId="0" fillId="0" borderId="0" xfId="0" applyBorder="1"/>
    <xf numFmtId="9" fontId="26" fillId="0" borderId="0" xfId="2" applyFont="1" applyBorder="1"/>
    <xf numFmtId="0" fontId="28" fillId="3" borderId="6" xfId="0" applyFont="1" applyFill="1" applyBorder="1" applyAlignment="1">
      <alignment vertical="center" wrapText="1"/>
    </xf>
    <xf numFmtId="3" fontId="29" fillId="3" borderId="16" xfId="0" applyNumberFormat="1" applyFont="1" applyFill="1" applyBorder="1" applyAlignment="1">
      <alignment vertical="center"/>
    </xf>
    <xf numFmtId="2" fontId="29" fillId="3" borderId="7" xfId="0" applyNumberFormat="1" applyFont="1" applyFill="1" applyBorder="1" applyAlignment="1">
      <alignment vertical="center"/>
    </xf>
    <xf numFmtId="0" fontId="5" fillId="3" borderId="4" xfId="1" applyFont="1" applyFill="1" applyBorder="1" applyAlignment="1">
      <alignment horizontal="left" vertical="center" wrapText="1"/>
    </xf>
    <xf numFmtId="0" fontId="5" fillId="3" borderId="6" xfId="1" applyFont="1" applyFill="1" applyBorder="1" applyAlignment="1">
      <alignment horizontal="left" vertical="center" wrapText="1"/>
    </xf>
    <xf numFmtId="3" fontId="29" fillId="3" borderId="15" xfId="0" applyNumberFormat="1" applyFont="1" applyFill="1" applyBorder="1" applyAlignment="1">
      <alignment vertical="center"/>
    </xf>
    <xf numFmtId="1" fontId="29" fillId="3" borderId="16" xfId="0" applyNumberFormat="1" applyFont="1" applyFill="1" applyBorder="1" applyAlignment="1">
      <alignment vertical="center"/>
    </xf>
    <xf numFmtId="0" fontId="24" fillId="3" borderId="6" xfId="0" applyFont="1" applyFill="1" applyBorder="1" applyAlignment="1">
      <alignment horizontal="left" vertical="center"/>
    </xf>
    <xf numFmtId="3" fontId="24" fillId="3" borderId="6" xfId="0" applyNumberFormat="1" applyFont="1" applyFill="1" applyBorder="1" applyAlignment="1">
      <alignment horizontal="right" vertical="center"/>
    </xf>
    <xf numFmtId="3" fontId="33" fillId="2" borderId="0" xfId="0" applyNumberFormat="1" applyFont="1" applyFill="1" applyBorder="1" applyAlignment="1">
      <alignment horizontal="right" vertical="center"/>
    </xf>
    <xf numFmtId="49" fontId="25" fillId="3" borderId="15" xfId="0" applyNumberFormat="1" applyFont="1" applyFill="1" applyBorder="1" applyAlignment="1">
      <alignment horizontal="left"/>
    </xf>
    <xf numFmtId="9" fontId="24" fillId="3" borderId="7" xfId="2" applyFont="1" applyFill="1" applyBorder="1" applyAlignment="1">
      <alignment horizontal="right" vertical="center"/>
    </xf>
    <xf numFmtId="3" fontId="24" fillId="3" borderId="15" xfId="0" applyNumberFormat="1" applyFont="1" applyFill="1" applyBorder="1" applyAlignment="1">
      <alignment horizontal="right" vertical="center" wrapText="1"/>
    </xf>
    <xf numFmtId="3" fontId="24" fillId="3" borderId="15" xfId="0" applyNumberFormat="1" applyFont="1" applyFill="1" applyBorder="1" applyAlignment="1">
      <alignment horizontal="right"/>
    </xf>
    <xf numFmtId="9" fontId="24" fillId="3" borderId="16" xfId="2" applyFont="1" applyFill="1" applyBorder="1" applyAlignment="1">
      <alignment horizontal="right"/>
    </xf>
    <xf numFmtId="0" fontId="24" fillId="2" borderId="22" xfId="0" applyFont="1" applyFill="1" applyBorder="1" applyAlignment="1">
      <alignment vertical="center" wrapText="1"/>
    </xf>
    <xf numFmtId="49" fontId="24" fillId="3" borderId="6" xfId="0" applyNumberFormat="1" applyFont="1" applyFill="1" applyBorder="1" applyAlignment="1">
      <alignment horizontal="left" vertical="center"/>
    </xf>
    <xf numFmtId="0" fontId="24" fillId="3" borderId="7" xfId="0" applyFont="1" applyFill="1" applyBorder="1" applyAlignment="1">
      <alignment vertical="center" wrapText="1"/>
    </xf>
    <xf numFmtId="0" fontId="24" fillId="3" borderId="7" xfId="0" applyFont="1" applyFill="1" applyBorder="1" applyAlignment="1">
      <alignment horizontal="left" vertical="center" wrapText="1"/>
    </xf>
    <xf numFmtId="164" fontId="24" fillId="3" borderId="16" xfId="0" applyNumberFormat="1" applyFont="1" applyFill="1" applyBorder="1" applyAlignment="1">
      <alignment horizontal="right" vertical="center"/>
    </xf>
    <xf numFmtId="3" fontId="29" fillId="3" borderId="7" xfId="0" applyNumberFormat="1" applyFont="1" applyFill="1" applyBorder="1" applyAlignment="1" applyProtection="1">
      <alignment horizontal="right" vertical="center"/>
      <protection locked="0"/>
    </xf>
    <xf numFmtId="167" fontId="29" fillId="3" borderId="16" xfId="0" applyNumberFormat="1" applyFont="1" applyFill="1" applyBorder="1" applyAlignment="1">
      <alignment vertical="center"/>
    </xf>
    <xf numFmtId="164" fontId="29" fillId="3" borderId="7" xfId="0" applyNumberFormat="1" applyFont="1" applyFill="1" applyBorder="1"/>
    <xf numFmtId="167" fontId="29" fillId="3" borderId="15" xfId="0" applyNumberFormat="1" applyFont="1" applyFill="1" applyBorder="1" applyAlignment="1">
      <alignment horizontal="right" vertical="center"/>
    </xf>
    <xf numFmtId="0" fontId="27" fillId="3" borderId="7" xfId="0" applyFont="1" applyFill="1" applyBorder="1"/>
    <xf numFmtId="0" fontId="27" fillId="3" borderId="6" xfId="0" applyFont="1" applyFill="1" applyBorder="1" applyAlignment="1">
      <alignment vertical="center"/>
    </xf>
    <xf numFmtId="3" fontId="27" fillId="3" borderId="6" xfId="0" applyNumberFormat="1" applyFont="1" applyFill="1" applyBorder="1" applyAlignment="1">
      <alignment horizontal="right" vertical="center" wrapText="1"/>
    </xf>
    <xf numFmtId="3" fontId="27" fillId="3" borderId="15" xfId="0" applyNumberFormat="1" applyFont="1" applyFill="1" applyBorder="1" applyAlignment="1">
      <alignment horizontal="right" vertical="center" wrapText="1"/>
    </xf>
    <xf numFmtId="3" fontId="27" fillId="3" borderId="7" xfId="0" applyNumberFormat="1" applyFont="1" applyFill="1" applyBorder="1" applyAlignment="1">
      <alignment horizontal="right" vertical="center" wrapText="1"/>
    </xf>
    <xf numFmtId="9" fontId="28" fillId="3" borderId="16" xfId="2" applyFont="1" applyFill="1" applyBorder="1"/>
    <xf numFmtId="9" fontId="28" fillId="3" borderId="7" xfId="2" applyFont="1" applyFill="1" applyBorder="1"/>
    <xf numFmtId="0" fontId="24" fillId="2" borderId="11" xfId="0" applyFont="1" applyFill="1" applyBorder="1" applyAlignment="1">
      <alignment horizontal="center"/>
    </xf>
    <xf numFmtId="0" fontId="24" fillId="2" borderId="10" xfId="0" applyFont="1" applyFill="1" applyBorder="1" applyAlignment="1">
      <alignment horizontal="center"/>
    </xf>
    <xf numFmtId="0" fontId="24" fillId="2" borderId="12" xfId="0" applyFont="1" applyFill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7" fillId="2" borderId="10" xfId="0" applyFont="1" applyFill="1" applyBorder="1" applyAlignment="1">
      <alignment horizontal="center" vertical="center"/>
    </xf>
    <xf numFmtId="0" fontId="27" fillId="2" borderId="12" xfId="0" applyFont="1" applyFill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35" fillId="2" borderId="0" xfId="0" applyFont="1" applyFill="1" applyAlignment="1">
      <alignment horizontal="center" vertical="center" wrapText="1"/>
    </xf>
    <xf numFmtId="0" fontId="27" fillId="0" borderId="11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wrapText="1"/>
    </xf>
    <xf numFmtId="0" fontId="27" fillId="0" borderId="10" xfId="0" applyFont="1" applyBorder="1" applyAlignment="1">
      <alignment horizontal="center" wrapText="1"/>
    </xf>
    <xf numFmtId="0" fontId="27" fillId="0" borderId="12" xfId="0" applyFont="1" applyBorder="1" applyAlignment="1">
      <alignment horizontal="center" wrapText="1"/>
    </xf>
    <xf numFmtId="0" fontId="27" fillId="0" borderId="13" xfId="0" applyFont="1" applyBorder="1" applyAlignment="1">
      <alignment horizontal="center" wrapText="1"/>
    </xf>
    <xf numFmtId="0" fontId="27" fillId="0" borderId="14" xfId="0" applyFont="1" applyBorder="1" applyAlignment="1">
      <alignment horizontal="center" wrapText="1"/>
    </xf>
    <xf numFmtId="0" fontId="27" fillId="0" borderId="17" xfId="0" applyFont="1" applyBorder="1" applyAlignment="1">
      <alignment horizontal="center" wrapText="1"/>
    </xf>
    <xf numFmtId="0" fontId="28" fillId="0" borderId="11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2" borderId="11" xfId="0" applyFont="1" applyFill="1" applyBorder="1" applyAlignment="1">
      <alignment horizontal="center" vertical="center"/>
    </xf>
    <xf numFmtId="0" fontId="28" fillId="2" borderId="10" xfId="0" applyFont="1" applyFill="1" applyBorder="1" applyAlignment="1">
      <alignment horizontal="center" vertical="center"/>
    </xf>
    <xf numFmtId="0" fontId="28" fillId="2" borderId="12" xfId="0" applyFont="1" applyFill="1" applyBorder="1" applyAlignment="1">
      <alignment horizontal="center" vertical="center"/>
    </xf>
    <xf numFmtId="0" fontId="28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7" fillId="2" borderId="19" xfId="0" applyFont="1" applyFill="1" applyBorder="1" applyAlignment="1">
      <alignment horizontal="center" vertical="center" wrapText="1"/>
    </xf>
    <xf numFmtId="0" fontId="27" fillId="2" borderId="18" xfId="0" applyFont="1" applyFill="1" applyBorder="1" applyAlignment="1">
      <alignment horizontal="center" vertical="center" wrapText="1"/>
    </xf>
    <xf numFmtId="0" fontId="27" fillId="2" borderId="19" xfId="0" applyFont="1" applyFill="1" applyBorder="1" applyAlignment="1">
      <alignment horizontal="center" vertical="top"/>
    </xf>
    <xf numFmtId="0" fontId="27" fillId="2" borderId="18" xfId="0" applyFont="1" applyFill="1" applyBorder="1" applyAlignment="1">
      <alignment horizontal="center" vertical="top"/>
    </xf>
    <xf numFmtId="0" fontId="27" fillId="2" borderId="13" xfId="0" applyFont="1" applyFill="1" applyBorder="1" applyAlignment="1">
      <alignment horizontal="center" vertical="center" wrapText="1"/>
    </xf>
    <xf numFmtId="0" fontId="27" fillId="2" borderId="17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24" fillId="2" borderId="17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11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left" vertical="center" wrapText="1"/>
    </xf>
    <xf numFmtId="0" fontId="25" fillId="0" borderId="12" xfId="0" applyFont="1" applyBorder="1" applyAlignment="1">
      <alignment horizontal="left" vertical="center" wrapText="1"/>
    </xf>
    <xf numFmtId="3" fontId="24" fillId="0" borderId="11" xfId="0" applyNumberFormat="1" applyFont="1" applyBorder="1" applyAlignment="1">
      <alignment horizontal="center" vertical="center" wrapText="1"/>
    </xf>
    <xf numFmtId="3" fontId="24" fillId="0" borderId="12" xfId="0" applyNumberFormat="1" applyFont="1" applyBorder="1" applyAlignment="1">
      <alignment horizontal="center" vertical="center" wrapText="1"/>
    </xf>
    <xf numFmtId="3" fontId="24" fillId="0" borderId="10" xfId="0" applyNumberFormat="1" applyFont="1" applyBorder="1" applyAlignment="1">
      <alignment horizontal="center" vertical="center" wrapText="1"/>
    </xf>
    <xf numFmtId="3" fontId="24" fillId="0" borderId="13" xfId="0" applyNumberFormat="1" applyFont="1" applyBorder="1" applyAlignment="1">
      <alignment horizontal="center" vertical="center" wrapText="1"/>
    </xf>
    <xf numFmtId="3" fontId="24" fillId="0" borderId="17" xfId="0" applyNumberFormat="1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164" fontId="24" fillId="2" borderId="13" xfId="0" applyNumberFormat="1" applyFont="1" applyFill="1" applyBorder="1" applyAlignment="1">
      <alignment horizontal="center" vertical="center"/>
    </xf>
    <xf numFmtId="164" fontId="24" fillId="2" borderId="14" xfId="0" applyNumberFormat="1" applyFont="1" applyFill="1" applyBorder="1" applyAlignment="1">
      <alignment horizontal="center" vertical="center"/>
    </xf>
    <xf numFmtId="164" fontId="24" fillId="2" borderId="17" xfId="0" applyNumberFormat="1" applyFont="1" applyFill="1" applyBorder="1" applyAlignment="1">
      <alignment horizontal="center" vertical="center"/>
    </xf>
    <xf numFmtId="0" fontId="24" fillId="0" borderId="11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4" fillId="0" borderId="12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2" borderId="11" xfId="0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/>
    </xf>
  </cellXfs>
  <cellStyles count="3">
    <cellStyle name="Normal" xfId="0" builtinId="0"/>
    <cellStyle name="Normal_Sheet1" xfId="1" xr:uid="{00000000-0005-0000-0000-000001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322580</xdr:colOff>
      <xdr:row>81</xdr:row>
      <xdr:rowOff>49529</xdr:rowOff>
    </xdr:from>
    <xdr:to>
      <xdr:col>10</xdr:col>
      <xdr:colOff>3176</xdr:colOff>
      <xdr:row>85</xdr:row>
      <xdr:rowOff>213246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23696FF-AD19-4C89-A06D-8B1C51913B52}"/>
            </a:ext>
          </a:extLst>
        </xdr:cNvPr>
        <xdr:cNvSpPr txBox="1"/>
      </xdr:nvSpPr>
      <xdr:spPr>
        <a:xfrm>
          <a:off x="171450" y="16802099"/>
          <a:ext cx="5724525" cy="942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s-IS" sz="1000">
              <a:solidFill>
                <a:schemeClr val="dk1"/>
              </a:solidFill>
              <a:latin typeface="+mn-lt"/>
              <a:ea typeface="+mn-ea"/>
              <a:cs typeface="+mn-cs"/>
            </a:rPr>
            <a:t>Skýring: Heilsdagsígildi eru reiknuð þannig að dvalartími í 4 klst. jafngildir hálfu heilsdagsígildi, dvalartími í 5 klst. = 0,625 og 6 klst. = 0,75, 7 klst.  = 0,875, 8 klst.  viðvera reiknast sem 1 heilsdagsígildi</a:t>
          </a:r>
          <a:r>
            <a:rPr lang="is-IS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 og</a:t>
          </a:r>
          <a:r>
            <a:rPr lang="is-IS" sz="1000">
              <a:solidFill>
                <a:schemeClr val="dk1"/>
              </a:solidFill>
              <a:latin typeface="+mn-lt"/>
              <a:ea typeface="+mn-ea"/>
              <a:cs typeface="+mn-cs"/>
            </a:rPr>
            <a:t>  9 klst. viðvera reiknast sem 1,125 heilsdagsígildi.</a:t>
          </a:r>
          <a:endParaRPr lang="is-I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</xdr:colOff>
      <xdr:row>68</xdr:row>
      <xdr:rowOff>184785</xdr:rowOff>
    </xdr:from>
    <xdr:to>
      <xdr:col>6</xdr:col>
      <xdr:colOff>572663</xdr:colOff>
      <xdr:row>79</xdr:row>
      <xdr:rowOff>152587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FE31422-9F73-4E4E-8D7B-54B465D795B0}"/>
            </a:ext>
          </a:extLst>
        </xdr:cNvPr>
        <xdr:cNvSpPr txBox="1"/>
      </xdr:nvSpPr>
      <xdr:spPr>
        <a:xfrm>
          <a:off x="342900" y="14773275"/>
          <a:ext cx="6743700" cy="1819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s-I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*Íbúafjöldi skólasvæða, þannig er íbúafjöldi Skagabyggðar lagður saman við íbúafjölda í Sveitarfélaginu Skagaströnd og svo framvegis.</a:t>
          </a:r>
        </a:p>
        <a:p>
          <a:r>
            <a:rPr lang="is-I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Brúttó rekstrarkostnaður, þ.e. ekki hefur verið tekið tillit til þjónustutekna. Sérskólar meðtaldir +i beinum rekstrarkostnaði.</a:t>
          </a:r>
        </a:p>
        <a:p>
          <a:r>
            <a:rPr lang="is-I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Heildarkostnaður grunnskóla tekur til alls kostnaðar vegna grunnskóla, þ.e. Grunnskólar sveitarfélaga, sjálfstætt starfandi grunnskólar, vistun utan skólatíma</a:t>
          </a:r>
        </a:p>
        <a:p>
          <a:r>
            <a:rPr lang="is-I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 annar kostnaður vegna grunnskóla.  Rekstrarkostnaður grunnskóla sveitarfélaga vísar eingöngu í kostnað vegna grunnskóla sveitarfélaga.</a:t>
          </a:r>
        </a:p>
        <a:p>
          <a:pPr>
            <a:lnSpc>
              <a:spcPts val="1200"/>
            </a:lnSpc>
          </a:pPr>
          <a:r>
            <a:rPr lang="is-I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*Gögn bárust ekki í tæka tíð.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E127"/>
  <sheetViews>
    <sheetView showGridLines="0" topLeftCell="A55" zoomScale="120" zoomScaleNormal="120" workbookViewId="0">
      <selection activeCell="L76" sqref="L76"/>
    </sheetView>
  </sheetViews>
  <sheetFormatPr defaultRowHeight="12.75" outlineLevelRow="1"/>
  <cols>
    <col min="1" max="1" width="27.85546875" style="46" customWidth="1"/>
    <col min="2" max="2" width="6.7109375" style="26" customWidth="1"/>
    <col min="3" max="6" width="6.42578125" style="26" customWidth="1"/>
    <col min="7" max="7" width="6.140625" style="26" customWidth="1"/>
    <col min="8" max="8" width="7.28515625" style="26" customWidth="1"/>
    <col min="9" max="9" width="8.28515625" style="26" customWidth="1"/>
    <col min="10" max="10" width="8.85546875" style="26" customWidth="1"/>
    <col min="11" max="12" width="9.140625" style="9"/>
    <col min="13" max="13" width="18.140625" style="9" customWidth="1"/>
    <col min="14" max="16384" width="9.140625" style="9"/>
  </cols>
  <sheetData>
    <row r="1" spans="1:83">
      <c r="A1" s="27" t="s">
        <v>249</v>
      </c>
    </row>
    <row r="2" spans="1:83">
      <c r="A2" s="27" t="s">
        <v>389</v>
      </c>
    </row>
    <row r="4" spans="1:83">
      <c r="A4" s="676" t="s">
        <v>81</v>
      </c>
      <c r="B4" s="677"/>
      <c r="C4" s="677"/>
      <c r="D4" s="677"/>
      <c r="E4" s="677"/>
      <c r="F4" s="677"/>
      <c r="G4" s="677"/>
      <c r="H4" s="677"/>
      <c r="I4" s="678"/>
      <c r="J4" s="9"/>
    </row>
    <row r="5" spans="1:83" ht="15">
      <c r="A5" s="28"/>
      <c r="B5" s="679" t="s">
        <v>11</v>
      </c>
      <c r="C5" s="680"/>
      <c r="D5" s="680"/>
      <c r="E5" s="680"/>
      <c r="F5" s="680"/>
      <c r="G5" s="680"/>
      <c r="H5" s="29"/>
      <c r="I5" s="30"/>
      <c r="J5" s="10"/>
      <c r="M5"/>
      <c r="N5"/>
      <c r="O5"/>
      <c r="P5"/>
      <c r="Q5"/>
      <c r="R5"/>
      <c r="S5"/>
      <c r="T5"/>
      <c r="U5"/>
    </row>
    <row r="6" spans="1:83" s="6" customFormat="1" ht="33.75" customHeight="1">
      <c r="A6" s="31" t="s">
        <v>0</v>
      </c>
      <c r="B6" s="32" t="s">
        <v>4</v>
      </c>
      <c r="C6" s="32" t="s">
        <v>5</v>
      </c>
      <c r="D6" s="32" t="s">
        <v>6</v>
      </c>
      <c r="E6" s="32" t="s">
        <v>7</v>
      </c>
      <c r="F6" s="32" t="s">
        <v>8</v>
      </c>
      <c r="G6" s="32" t="s">
        <v>9</v>
      </c>
      <c r="H6" s="33" t="s">
        <v>10</v>
      </c>
      <c r="I6" s="34" t="s">
        <v>176</v>
      </c>
      <c r="J6" s="466"/>
      <c r="K6" s="203"/>
      <c r="L6" s="203"/>
      <c r="M6"/>
      <c r="N6"/>
      <c r="O6"/>
      <c r="P6"/>
      <c r="Q6"/>
      <c r="R6"/>
      <c r="S6"/>
      <c r="T6"/>
      <c r="U6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203"/>
      <c r="AQ6" s="203"/>
      <c r="AR6" s="203"/>
      <c r="AS6" s="203"/>
      <c r="AT6" s="203"/>
      <c r="AU6" s="203"/>
      <c r="AV6" s="203"/>
      <c r="AW6" s="203"/>
      <c r="AX6" s="203"/>
      <c r="AY6" s="203"/>
      <c r="AZ6" s="203"/>
      <c r="BA6" s="203"/>
      <c r="BB6" s="203"/>
      <c r="BC6" s="203"/>
      <c r="BD6" s="203"/>
      <c r="BE6" s="203"/>
      <c r="BF6" s="203"/>
      <c r="BG6" s="203"/>
      <c r="BH6" s="203"/>
      <c r="BI6" s="203"/>
      <c r="BJ6" s="203"/>
      <c r="BK6" s="203"/>
      <c r="BL6" s="203"/>
      <c r="BM6" s="203"/>
      <c r="BN6" s="203"/>
      <c r="BO6" s="203"/>
      <c r="BP6" s="203"/>
      <c r="BQ6" s="203"/>
      <c r="BR6" s="203"/>
      <c r="BS6" s="203"/>
      <c r="BT6" s="203"/>
      <c r="BU6" s="203"/>
      <c r="BV6" s="203"/>
      <c r="BW6" s="203"/>
      <c r="BX6" s="203"/>
      <c r="BY6" s="203"/>
      <c r="BZ6" s="203"/>
      <c r="CA6" s="203"/>
      <c r="CB6" s="203"/>
      <c r="CC6" s="203"/>
      <c r="CD6" s="203"/>
      <c r="CE6" s="203"/>
    </row>
    <row r="7" spans="1:83" ht="15.95" customHeight="1" outlineLevel="1">
      <c r="A7" s="15" t="s">
        <v>183</v>
      </c>
      <c r="B7" s="35">
        <v>13</v>
      </c>
      <c r="C7" s="35">
        <v>20</v>
      </c>
      <c r="D7" s="35">
        <v>101</v>
      </c>
      <c r="E7" s="35">
        <v>325</v>
      </c>
      <c r="F7" s="35">
        <v>3051</v>
      </c>
      <c r="G7" s="35">
        <v>1649</v>
      </c>
      <c r="H7" s="36">
        <v>5159</v>
      </c>
      <c r="I7" s="37">
        <v>5285.25</v>
      </c>
      <c r="J7" s="9"/>
      <c r="K7" s="1"/>
      <c r="M7" s="396"/>
      <c r="N7" s="397"/>
      <c r="O7" s="397"/>
      <c r="P7" s="397"/>
      <c r="Q7" s="397"/>
      <c r="R7" s="397"/>
      <c r="S7" s="397"/>
      <c r="T7" s="397"/>
      <c r="U7" s="397"/>
    </row>
    <row r="8" spans="1:83" ht="15.95" customHeight="1" outlineLevel="1">
      <c r="A8" s="19" t="s">
        <v>25</v>
      </c>
      <c r="B8" s="38">
        <v>9</v>
      </c>
      <c r="C8" s="38">
        <v>5</v>
      </c>
      <c r="D8" s="38">
        <v>35</v>
      </c>
      <c r="E8" s="38">
        <v>128</v>
      </c>
      <c r="F8" s="38">
        <v>1120</v>
      </c>
      <c r="G8" s="38">
        <v>375</v>
      </c>
      <c r="H8" s="39">
        <v>1672</v>
      </c>
      <c r="I8" s="40">
        <v>1687.75</v>
      </c>
      <c r="J8" s="9"/>
      <c r="K8" s="1"/>
      <c r="M8" s="396"/>
      <c r="N8" s="397"/>
      <c r="O8" s="397"/>
      <c r="P8" s="397"/>
      <c r="Q8" s="397"/>
      <c r="R8" s="397"/>
      <c r="S8" s="397"/>
      <c r="T8" s="397"/>
      <c r="U8" s="397"/>
    </row>
    <row r="9" spans="1:83" ht="15.95" customHeight="1" outlineLevel="1">
      <c r="A9" s="15" t="s">
        <v>340</v>
      </c>
      <c r="B9" s="35">
        <v>1</v>
      </c>
      <c r="C9" s="35"/>
      <c r="D9" s="35">
        <v>2</v>
      </c>
      <c r="E9" s="35">
        <v>5</v>
      </c>
      <c r="F9" s="35">
        <v>161</v>
      </c>
      <c r="G9" s="35">
        <v>45</v>
      </c>
      <c r="H9" s="41">
        <v>214</v>
      </c>
      <c r="I9" s="37">
        <v>218</v>
      </c>
      <c r="J9" s="9"/>
      <c r="K9" s="1"/>
      <c r="M9" s="396"/>
      <c r="N9" s="397"/>
      <c r="O9" s="397"/>
      <c r="P9" s="397"/>
      <c r="Q9" s="397"/>
      <c r="R9" s="397"/>
      <c r="S9" s="397"/>
      <c r="T9" s="397"/>
      <c r="U9" s="397"/>
    </row>
    <row r="10" spans="1:83" ht="15.95" customHeight="1" outlineLevel="1">
      <c r="A10" s="19" t="s">
        <v>26</v>
      </c>
      <c r="B10" s="38">
        <v>4</v>
      </c>
      <c r="C10" s="38">
        <v>4</v>
      </c>
      <c r="D10" s="38">
        <v>14</v>
      </c>
      <c r="E10" s="38">
        <v>62</v>
      </c>
      <c r="F10" s="38">
        <v>478</v>
      </c>
      <c r="G10" s="38">
        <v>148</v>
      </c>
      <c r="H10" s="39">
        <v>710</v>
      </c>
      <c r="I10" s="40">
        <v>713.75</v>
      </c>
      <c r="J10" s="9"/>
      <c r="K10" s="1"/>
      <c r="M10" s="396"/>
      <c r="N10" s="397"/>
      <c r="O10" s="397"/>
      <c r="P10" s="397"/>
      <c r="Q10" s="397"/>
      <c r="R10" s="397"/>
      <c r="S10" s="397"/>
      <c r="T10" s="397"/>
      <c r="U10" s="397"/>
    </row>
    <row r="11" spans="1:83" ht="15.95" customHeight="1" outlineLevel="1">
      <c r="A11" s="15" t="s">
        <v>27</v>
      </c>
      <c r="B11" s="35">
        <v>3</v>
      </c>
      <c r="C11" s="35">
        <v>3</v>
      </c>
      <c r="D11" s="35">
        <v>33</v>
      </c>
      <c r="E11" s="35">
        <v>111</v>
      </c>
      <c r="F11" s="35">
        <v>919</v>
      </c>
      <c r="G11" s="35">
        <v>336</v>
      </c>
      <c r="H11" s="41">
        <v>1405</v>
      </c>
      <c r="I11" s="37">
        <v>1422.25</v>
      </c>
      <c r="J11" s="9"/>
      <c r="K11" s="1"/>
      <c r="M11" s="396"/>
      <c r="N11" s="397"/>
      <c r="O11" s="397"/>
      <c r="P11" s="397"/>
      <c r="Q11" s="397"/>
      <c r="R11" s="397"/>
      <c r="S11" s="397"/>
      <c r="T11" s="397"/>
      <c r="U11" s="397"/>
    </row>
    <row r="12" spans="1:83" ht="15.95" customHeight="1" outlineLevel="1">
      <c r="A12" s="19" t="s">
        <v>28</v>
      </c>
      <c r="B12" s="38">
        <v>7</v>
      </c>
      <c r="C12" s="38">
        <v>4</v>
      </c>
      <c r="D12" s="38">
        <v>13</v>
      </c>
      <c r="E12" s="38">
        <v>36</v>
      </c>
      <c r="F12" s="38">
        <v>434</v>
      </c>
      <c r="G12" s="38">
        <v>225</v>
      </c>
      <c r="H12" s="39">
        <v>719</v>
      </c>
      <c r="I12" s="40">
        <v>734.375</v>
      </c>
      <c r="J12" s="9"/>
      <c r="K12" s="1"/>
      <c r="M12" s="396"/>
      <c r="N12" s="397"/>
      <c r="O12" s="397"/>
      <c r="P12" s="397"/>
      <c r="Q12" s="397"/>
      <c r="R12" s="397"/>
      <c r="S12" s="397"/>
      <c r="T12" s="397"/>
      <c r="U12" s="397"/>
    </row>
    <row r="13" spans="1:83" ht="15.95" customHeight="1" outlineLevel="1">
      <c r="A13" s="15" t="s">
        <v>29</v>
      </c>
      <c r="B13" s="35">
        <v>2</v>
      </c>
      <c r="C13" s="35">
        <v>3</v>
      </c>
      <c r="D13" s="35">
        <v>16</v>
      </c>
      <c r="E13" s="35">
        <v>39</v>
      </c>
      <c r="F13" s="35">
        <v>373</v>
      </c>
      <c r="G13" s="35">
        <v>153</v>
      </c>
      <c r="H13" s="41">
        <v>586</v>
      </c>
      <c r="I13" s="37">
        <v>594.125</v>
      </c>
      <c r="J13" s="9"/>
      <c r="K13" s="1"/>
      <c r="M13" s="396"/>
      <c r="N13" s="397"/>
      <c r="O13" s="397"/>
      <c r="P13" s="397"/>
      <c r="Q13" s="397"/>
      <c r="R13" s="397"/>
      <c r="S13" s="397"/>
      <c r="T13" s="397"/>
      <c r="U13" s="397"/>
    </row>
    <row r="14" spans="1:83" ht="15.95" customHeight="1" outlineLevel="1">
      <c r="A14" s="19" t="s">
        <v>30</v>
      </c>
      <c r="B14" s="38">
        <v>1</v>
      </c>
      <c r="C14" s="38">
        <v>1</v>
      </c>
      <c r="D14" s="38">
        <v>4</v>
      </c>
      <c r="E14" s="38">
        <v>9</v>
      </c>
      <c r="F14" s="38">
        <v>61</v>
      </c>
      <c r="G14" s="38">
        <v>11</v>
      </c>
      <c r="H14" s="39">
        <v>87</v>
      </c>
      <c r="I14" s="40">
        <v>85.375</v>
      </c>
      <c r="J14" s="9"/>
      <c r="K14" s="1"/>
      <c r="M14" s="396"/>
      <c r="N14" s="397"/>
      <c r="O14" s="397"/>
      <c r="P14" s="397"/>
      <c r="Q14" s="397"/>
      <c r="R14" s="397"/>
      <c r="S14" s="397"/>
      <c r="T14" s="397"/>
      <c r="U14" s="397"/>
    </row>
    <row r="15" spans="1:83" ht="15.95" customHeight="1" outlineLevel="1">
      <c r="A15" s="15" t="s">
        <v>31</v>
      </c>
      <c r="B15" s="35">
        <v>2</v>
      </c>
      <c r="C15" s="35">
        <v>2</v>
      </c>
      <c r="D15" s="35">
        <v>8</v>
      </c>
      <c r="E15" s="35">
        <v>6</v>
      </c>
      <c r="F15" s="35">
        <v>26</v>
      </c>
      <c r="G15" s="35">
        <v>12</v>
      </c>
      <c r="H15" s="41">
        <v>56</v>
      </c>
      <c r="I15" s="37">
        <v>53</v>
      </c>
      <c r="J15" s="9"/>
      <c r="K15" s="1"/>
      <c r="M15" s="396"/>
      <c r="N15" s="397"/>
      <c r="O15" s="397"/>
      <c r="P15" s="397"/>
      <c r="Q15" s="397"/>
      <c r="R15" s="397"/>
      <c r="S15" s="397"/>
      <c r="T15" s="397"/>
      <c r="U15" s="397"/>
    </row>
    <row r="16" spans="1:83" ht="15.95" customHeight="1" outlineLevel="1">
      <c r="A16" s="15" t="s">
        <v>32</v>
      </c>
      <c r="B16" s="35">
        <v>3</v>
      </c>
      <c r="C16" s="35">
        <v>1</v>
      </c>
      <c r="D16" s="35">
        <v>8</v>
      </c>
      <c r="E16" s="35">
        <v>34</v>
      </c>
      <c r="F16" s="35">
        <v>247</v>
      </c>
      <c r="G16" s="35">
        <v>125</v>
      </c>
      <c r="H16" s="41">
        <v>418</v>
      </c>
      <c r="I16" s="37">
        <v>425.5</v>
      </c>
      <c r="J16" s="9"/>
      <c r="K16" s="1"/>
      <c r="M16" s="396"/>
      <c r="N16" s="397"/>
      <c r="O16" s="397"/>
      <c r="P16" s="397"/>
      <c r="Q16" s="397"/>
      <c r="R16" s="397"/>
      <c r="S16" s="397"/>
      <c r="T16" s="397"/>
      <c r="U16" s="397"/>
    </row>
    <row r="17" spans="1:21" ht="15.95" customHeight="1" outlineLevel="1">
      <c r="A17" s="19" t="s">
        <v>33</v>
      </c>
      <c r="B17" s="38"/>
      <c r="C17" s="38">
        <v>2</v>
      </c>
      <c r="D17" s="38"/>
      <c r="E17" s="38">
        <v>7</v>
      </c>
      <c r="F17" s="38">
        <v>17</v>
      </c>
      <c r="G17" s="38">
        <v>7</v>
      </c>
      <c r="H17" s="39">
        <v>33</v>
      </c>
      <c r="I17" s="40">
        <v>32.25</v>
      </c>
      <c r="J17" s="9"/>
      <c r="K17" s="1"/>
      <c r="M17" s="396"/>
      <c r="N17" s="397"/>
      <c r="O17" s="397"/>
      <c r="P17" s="397"/>
      <c r="Q17" s="397"/>
      <c r="R17" s="397"/>
      <c r="S17" s="397"/>
      <c r="T17" s="397"/>
      <c r="U17" s="397"/>
    </row>
    <row r="18" spans="1:21" ht="15.95" customHeight="1" outlineLevel="1">
      <c r="A18" s="15" t="s">
        <v>34</v>
      </c>
      <c r="B18" s="35">
        <v>1</v>
      </c>
      <c r="C18" s="35">
        <v>6</v>
      </c>
      <c r="D18" s="35">
        <v>6</v>
      </c>
      <c r="E18" s="35">
        <v>13</v>
      </c>
      <c r="F18" s="35">
        <v>155</v>
      </c>
      <c r="G18" s="35">
        <v>18</v>
      </c>
      <c r="H18" s="41">
        <v>199</v>
      </c>
      <c r="I18" s="37">
        <v>195.375</v>
      </c>
      <c r="J18" s="9"/>
      <c r="K18" s="1"/>
      <c r="M18" s="396"/>
      <c r="N18" s="397"/>
      <c r="O18" s="397"/>
      <c r="P18" s="397"/>
      <c r="Q18" s="397"/>
      <c r="R18" s="397"/>
      <c r="S18" s="397"/>
      <c r="T18" s="397"/>
      <c r="U18" s="397"/>
    </row>
    <row r="19" spans="1:21" ht="15.95" customHeight="1" outlineLevel="1">
      <c r="A19" s="19" t="s">
        <v>35</v>
      </c>
      <c r="B19" s="38">
        <v>2</v>
      </c>
      <c r="C19" s="38"/>
      <c r="D19" s="38">
        <v>7</v>
      </c>
      <c r="E19" s="38">
        <v>1</v>
      </c>
      <c r="F19" s="38">
        <v>46</v>
      </c>
      <c r="G19" s="38"/>
      <c r="H19" s="39">
        <v>56</v>
      </c>
      <c r="I19" s="40">
        <v>53.125</v>
      </c>
      <c r="J19" s="9"/>
      <c r="K19" s="1"/>
      <c r="M19" s="396"/>
      <c r="N19" s="397"/>
      <c r="O19" s="397"/>
      <c r="P19" s="397"/>
      <c r="Q19" s="397"/>
      <c r="R19" s="397"/>
      <c r="S19" s="397"/>
      <c r="T19" s="397"/>
      <c r="U19" s="397"/>
    </row>
    <row r="20" spans="1:21" ht="15.95" customHeight="1" outlineLevel="1">
      <c r="A20" s="42" t="s">
        <v>36</v>
      </c>
      <c r="B20" s="35">
        <v>2</v>
      </c>
      <c r="C20" s="35">
        <v>1</v>
      </c>
      <c r="D20" s="35">
        <v>5</v>
      </c>
      <c r="E20" s="35">
        <v>12</v>
      </c>
      <c r="F20" s="35">
        <v>56</v>
      </c>
      <c r="G20" s="35">
        <v>8</v>
      </c>
      <c r="H20" s="41">
        <v>84</v>
      </c>
      <c r="I20" s="37">
        <v>80.875</v>
      </c>
      <c r="J20" s="9"/>
      <c r="K20" s="1"/>
      <c r="M20" s="396"/>
      <c r="N20" s="397"/>
      <c r="O20" s="397"/>
      <c r="P20" s="397"/>
      <c r="Q20" s="397"/>
      <c r="R20" s="397"/>
      <c r="S20" s="397"/>
      <c r="T20" s="397"/>
      <c r="U20" s="397"/>
    </row>
    <row r="21" spans="1:21" ht="15.95" customHeight="1" outlineLevel="1">
      <c r="A21" s="19" t="s">
        <v>185</v>
      </c>
      <c r="B21" s="38"/>
      <c r="C21" s="38"/>
      <c r="D21" s="38"/>
      <c r="E21" s="38"/>
      <c r="F21" s="38">
        <v>9</v>
      </c>
      <c r="G21" s="38"/>
      <c r="H21" s="39">
        <v>9</v>
      </c>
      <c r="I21" s="40">
        <v>9</v>
      </c>
      <c r="J21" s="9"/>
      <c r="K21" s="1"/>
      <c r="M21" s="396"/>
      <c r="N21" s="397"/>
      <c r="O21" s="397"/>
      <c r="P21" s="397"/>
      <c r="Q21" s="397"/>
      <c r="R21" s="397"/>
      <c r="S21" s="397"/>
      <c r="T21" s="397"/>
      <c r="U21" s="397"/>
    </row>
    <row r="22" spans="1:21" ht="15.95" customHeight="1" outlineLevel="1">
      <c r="A22" s="15" t="s">
        <v>37</v>
      </c>
      <c r="B22" s="35">
        <v>1</v>
      </c>
      <c r="C22" s="35"/>
      <c r="D22" s="35">
        <v>6</v>
      </c>
      <c r="E22" s="35">
        <v>11</v>
      </c>
      <c r="F22" s="35">
        <v>42</v>
      </c>
      <c r="G22" s="35">
        <v>7</v>
      </c>
      <c r="H22" s="41">
        <v>67</v>
      </c>
      <c r="I22" s="37">
        <v>64.5</v>
      </c>
      <c r="J22" s="9"/>
      <c r="K22" s="1"/>
      <c r="M22" s="396"/>
      <c r="N22" s="397"/>
      <c r="O22" s="397"/>
      <c r="P22" s="397"/>
      <c r="Q22" s="397"/>
      <c r="R22" s="397"/>
      <c r="S22" s="397"/>
      <c r="T22" s="397"/>
      <c r="U22" s="397"/>
    </row>
    <row r="23" spans="1:21" ht="15.95" customHeight="1" outlineLevel="1">
      <c r="A23" s="19" t="s">
        <v>38</v>
      </c>
      <c r="B23" s="38">
        <v>1</v>
      </c>
      <c r="C23" s="38"/>
      <c r="D23" s="38">
        <v>3</v>
      </c>
      <c r="E23" s="38">
        <v>2</v>
      </c>
      <c r="F23" s="38">
        <v>11</v>
      </c>
      <c r="G23" s="38">
        <v>2</v>
      </c>
      <c r="H23" s="39">
        <v>19</v>
      </c>
      <c r="I23" s="40">
        <v>17.75</v>
      </c>
      <c r="J23" s="9"/>
      <c r="K23" s="1"/>
      <c r="M23" s="396"/>
      <c r="N23" s="397"/>
      <c r="O23" s="397"/>
      <c r="P23" s="397"/>
      <c r="Q23" s="397"/>
      <c r="R23" s="397"/>
      <c r="S23" s="397"/>
      <c r="T23" s="397"/>
      <c r="U23" s="397"/>
    </row>
    <row r="24" spans="1:21" ht="15.95" customHeight="1" outlineLevel="1">
      <c r="A24" s="15" t="s">
        <v>39</v>
      </c>
      <c r="B24" s="35"/>
      <c r="C24" s="35"/>
      <c r="D24" s="35">
        <v>1</v>
      </c>
      <c r="E24" s="35">
        <v>4</v>
      </c>
      <c r="F24" s="35">
        <v>27</v>
      </c>
      <c r="G24" s="35">
        <v>19</v>
      </c>
      <c r="H24" s="41">
        <v>51</v>
      </c>
      <c r="I24" s="37">
        <v>52.625</v>
      </c>
      <c r="J24" s="9"/>
      <c r="K24" s="1"/>
      <c r="M24" s="396"/>
      <c r="N24" s="397"/>
      <c r="O24" s="397"/>
      <c r="P24" s="397"/>
      <c r="Q24" s="397"/>
      <c r="R24" s="397"/>
      <c r="S24" s="397"/>
      <c r="T24" s="397"/>
      <c r="U24" s="397"/>
    </row>
    <row r="25" spans="1:21" ht="15.95" customHeight="1" outlineLevel="1">
      <c r="A25" s="19" t="s">
        <v>40</v>
      </c>
      <c r="B25" s="38">
        <v>4</v>
      </c>
      <c r="C25" s="38">
        <v>3</v>
      </c>
      <c r="D25" s="38">
        <v>4</v>
      </c>
      <c r="E25" s="38">
        <v>8</v>
      </c>
      <c r="F25" s="38">
        <v>109</v>
      </c>
      <c r="G25" s="38">
        <v>22</v>
      </c>
      <c r="H25" s="39">
        <v>150</v>
      </c>
      <c r="I25" s="40">
        <v>147.625</v>
      </c>
      <c r="J25" s="9"/>
      <c r="K25" s="1"/>
      <c r="M25" s="396"/>
      <c r="N25" s="397"/>
      <c r="O25" s="397"/>
      <c r="P25" s="397"/>
      <c r="Q25" s="397"/>
      <c r="R25" s="397"/>
      <c r="S25" s="397"/>
      <c r="T25" s="397"/>
      <c r="U25" s="397"/>
    </row>
    <row r="26" spans="1:21" ht="15.95" customHeight="1" outlineLevel="1">
      <c r="A26" s="19" t="s">
        <v>41</v>
      </c>
      <c r="B26" s="38"/>
      <c r="C26" s="38">
        <v>1</v>
      </c>
      <c r="D26" s="38">
        <v>3</v>
      </c>
      <c r="E26" s="38"/>
      <c r="F26" s="38">
        <v>9</v>
      </c>
      <c r="G26" s="38"/>
      <c r="H26" s="39">
        <v>13</v>
      </c>
      <c r="I26" s="40">
        <v>11.875</v>
      </c>
      <c r="J26" s="9"/>
      <c r="K26" s="1"/>
      <c r="M26" s="396"/>
      <c r="N26" s="397"/>
      <c r="O26" s="397"/>
      <c r="P26" s="397"/>
      <c r="Q26" s="397"/>
      <c r="R26" s="397"/>
      <c r="S26" s="397"/>
      <c r="T26" s="397"/>
      <c r="U26" s="397"/>
    </row>
    <row r="27" spans="1:21" ht="15.95" customHeight="1" outlineLevel="1">
      <c r="A27" s="15" t="s">
        <v>42</v>
      </c>
      <c r="B27" s="35">
        <v>1</v>
      </c>
      <c r="C27" s="35"/>
      <c r="D27" s="35">
        <v>3</v>
      </c>
      <c r="E27" s="35"/>
      <c r="F27" s="35">
        <v>8</v>
      </c>
      <c r="G27" s="35">
        <v>1</v>
      </c>
      <c r="H27" s="41">
        <v>13</v>
      </c>
      <c r="I27" s="37">
        <v>11.875</v>
      </c>
      <c r="J27" s="9"/>
      <c r="K27" s="1"/>
      <c r="M27" s="396"/>
      <c r="N27" s="397"/>
      <c r="O27" s="397"/>
      <c r="P27" s="397"/>
      <c r="Q27" s="397"/>
      <c r="R27" s="397"/>
      <c r="S27" s="397"/>
      <c r="T27" s="397"/>
      <c r="U27" s="397"/>
    </row>
    <row r="28" spans="1:21" ht="15.95" customHeight="1" outlineLevel="1">
      <c r="A28" s="19" t="s">
        <v>43</v>
      </c>
      <c r="B28" s="38">
        <v>5</v>
      </c>
      <c r="C28" s="38">
        <v>3</v>
      </c>
      <c r="D28" s="38">
        <v>2</v>
      </c>
      <c r="E28" s="38">
        <v>1</v>
      </c>
      <c r="F28" s="38">
        <v>40</v>
      </c>
      <c r="G28" s="38">
        <v>12</v>
      </c>
      <c r="H28" s="39">
        <v>63</v>
      </c>
      <c r="I28" s="40">
        <v>60.25</v>
      </c>
      <c r="J28" s="9"/>
      <c r="K28" s="1"/>
      <c r="M28" s="396"/>
      <c r="N28" s="397"/>
      <c r="O28" s="397"/>
      <c r="P28" s="397"/>
      <c r="Q28" s="397"/>
      <c r="R28" s="397"/>
      <c r="S28" s="397"/>
      <c r="T28" s="397"/>
      <c r="U28" s="397"/>
    </row>
    <row r="29" spans="1:21" ht="15.95" customHeight="1" outlineLevel="1">
      <c r="A29" s="15" t="s">
        <v>44</v>
      </c>
      <c r="B29" s="35"/>
      <c r="C29" s="35"/>
      <c r="D29" s="35">
        <v>3</v>
      </c>
      <c r="E29" s="35"/>
      <c r="F29" s="35">
        <v>8</v>
      </c>
      <c r="G29" s="35"/>
      <c r="H29" s="41">
        <v>11</v>
      </c>
      <c r="I29" s="37">
        <v>10.25</v>
      </c>
      <c r="J29" s="9"/>
      <c r="K29" s="1"/>
      <c r="M29" s="396"/>
      <c r="N29" s="397"/>
      <c r="O29" s="397"/>
      <c r="P29" s="397"/>
      <c r="Q29" s="397"/>
      <c r="R29" s="397"/>
      <c r="S29" s="397"/>
      <c r="T29" s="397"/>
      <c r="U29" s="397"/>
    </row>
    <row r="30" spans="1:21" ht="15.95" customHeight="1" outlineLevel="1">
      <c r="A30" s="19" t="s">
        <v>46</v>
      </c>
      <c r="B30" s="38">
        <v>1</v>
      </c>
      <c r="C30" s="38"/>
      <c r="D30" s="38">
        <v>1</v>
      </c>
      <c r="E30" s="38"/>
      <c r="F30" s="38">
        <v>22</v>
      </c>
      <c r="G30" s="38"/>
      <c r="H30" s="39">
        <v>24</v>
      </c>
      <c r="I30" s="40">
        <v>23.25</v>
      </c>
      <c r="J30" s="9"/>
      <c r="K30" s="1"/>
      <c r="M30" s="396"/>
      <c r="N30" s="397"/>
      <c r="O30" s="397"/>
      <c r="P30" s="397"/>
      <c r="Q30" s="397"/>
      <c r="R30" s="397"/>
      <c r="S30" s="397"/>
      <c r="T30" s="397"/>
      <c r="U30" s="397"/>
    </row>
    <row r="31" spans="1:21" ht="15.95" customHeight="1" outlineLevel="1">
      <c r="A31" s="15" t="s">
        <v>47</v>
      </c>
      <c r="B31" s="35">
        <v>1</v>
      </c>
      <c r="C31" s="35">
        <v>4</v>
      </c>
      <c r="D31" s="35">
        <v>9</v>
      </c>
      <c r="E31" s="35">
        <v>16</v>
      </c>
      <c r="F31" s="35">
        <v>138</v>
      </c>
      <c r="G31" s="35">
        <v>64</v>
      </c>
      <c r="H31" s="41">
        <v>232</v>
      </c>
      <c r="I31" s="37">
        <v>233.75</v>
      </c>
      <c r="J31" s="9"/>
      <c r="K31" s="1"/>
      <c r="M31" s="396"/>
      <c r="N31" s="397"/>
      <c r="O31" s="397"/>
      <c r="P31" s="397"/>
      <c r="Q31" s="397"/>
      <c r="R31" s="397"/>
      <c r="S31" s="397"/>
      <c r="T31" s="397"/>
      <c r="U31" s="397"/>
    </row>
    <row r="32" spans="1:21" ht="15.95" customHeight="1" outlineLevel="1">
      <c r="A32" s="19" t="s">
        <v>48</v>
      </c>
      <c r="B32" s="38">
        <v>3</v>
      </c>
      <c r="C32" s="38"/>
      <c r="D32" s="38">
        <v>1</v>
      </c>
      <c r="E32" s="38">
        <v>2</v>
      </c>
      <c r="F32" s="38">
        <v>44</v>
      </c>
      <c r="G32" s="38"/>
      <c r="H32" s="39">
        <v>50</v>
      </c>
      <c r="I32" s="40">
        <v>48</v>
      </c>
      <c r="J32" s="9"/>
      <c r="K32" s="1"/>
      <c r="M32" s="396"/>
      <c r="N32" s="397"/>
      <c r="O32" s="397"/>
      <c r="P32" s="397"/>
      <c r="Q32" s="397"/>
      <c r="R32" s="397"/>
      <c r="S32" s="397"/>
      <c r="T32" s="397"/>
      <c r="U32" s="397"/>
    </row>
    <row r="33" spans="1:21" ht="15.95" customHeight="1" outlineLevel="1">
      <c r="A33" s="15" t="s">
        <v>49</v>
      </c>
      <c r="B33" s="35">
        <v>2</v>
      </c>
      <c r="C33" s="35">
        <v>3</v>
      </c>
      <c r="D33" s="35"/>
      <c r="E33" s="35">
        <v>1</v>
      </c>
      <c r="F33" s="35">
        <v>41</v>
      </c>
      <c r="G33" s="35">
        <v>25</v>
      </c>
      <c r="H33" s="41">
        <v>72</v>
      </c>
      <c r="I33" s="37">
        <v>72.875</v>
      </c>
      <c r="J33" s="9"/>
      <c r="K33" s="1"/>
      <c r="M33" s="396"/>
      <c r="N33" s="397"/>
      <c r="O33" s="397"/>
      <c r="P33" s="397"/>
      <c r="Q33" s="397"/>
      <c r="R33" s="397"/>
      <c r="S33" s="397"/>
      <c r="T33" s="397"/>
      <c r="U33" s="397"/>
    </row>
    <row r="34" spans="1:21" ht="15.95" customHeight="1" outlineLevel="1">
      <c r="A34" s="19" t="s">
        <v>51</v>
      </c>
      <c r="B34" s="38"/>
      <c r="C34" s="38"/>
      <c r="D34" s="38"/>
      <c r="E34" s="38">
        <v>6</v>
      </c>
      <c r="F34" s="38">
        <v>6</v>
      </c>
      <c r="G34" s="38">
        <v>5</v>
      </c>
      <c r="H34" s="39">
        <v>17</v>
      </c>
      <c r="I34" s="40">
        <v>16.875</v>
      </c>
      <c r="J34" s="9"/>
      <c r="K34" s="1"/>
      <c r="M34" s="396"/>
      <c r="N34" s="397"/>
      <c r="O34" s="397"/>
      <c r="P34" s="397"/>
      <c r="Q34" s="397"/>
      <c r="R34" s="397"/>
      <c r="S34" s="397"/>
      <c r="T34" s="397"/>
      <c r="U34" s="397"/>
    </row>
    <row r="35" spans="1:21" ht="15.95" customHeight="1" outlineLevel="1">
      <c r="A35" s="15" t="s">
        <v>52</v>
      </c>
      <c r="B35" s="35">
        <v>2</v>
      </c>
      <c r="C35" s="35">
        <v>6</v>
      </c>
      <c r="D35" s="35">
        <v>24</v>
      </c>
      <c r="E35" s="35">
        <v>78</v>
      </c>
      <c r="F35" s="35">
        <v>541</v>
      </c>
      <c r="G35" s="35">
        <v>148</v>
      </c>
      <c r="H35" s="41">
        <v>799</v>
      </c>
      <c r="I35" s="37">
        <v>798.5</v>
      </c>
      <c r="J35" s="9"/>
      <c r="K35" s="1"/>
      <c r="M35" s="396"/>
      <c r="N35" s="397"/>
      <c r="O35" s="397"/>
      <c r="P35" s="397"/>
      <c r="Q35" s="397"/>
      <c r="R35" s="397"/>
      <c r="S35" s="397"/>
      <c r="T35" s="397"/>
      <c r="U35" s="397"/>
    </row>
    <row r="36" spans="1:21" ht="15.95" customHeight="1" outlineLevel="1">
      <c r="A36" s="19" t="s">
        <v>53</v>
      </c>
      <c r="B36" s="38">
        <v>2</v>
      </c>
      <c r="C36" s="38">
        <v>3</v>
      </c>
      <c r="D36" s="38">
        <v>13</v>
      </c>
      <c r="E36" s="38">
        <v>6</v>
      </c>
      <c r="F36" s="38">
        <v>127</v>
      </c>
      <c r="G36" s="38"/>
      <c r="H36" s="39">
        <v>151</v>
      </c>
      <c r="I36" s="40">
        <v>144.875</v>
      </c>
      <c r="J36" s="9"/>
      <c r="K36" s="1"/>
      <c r="M36" s="396"/>
      <c r="N36" s="397"/>
      <c r="O36" s="397"/>
      <c r="P36" s="397"/>
      <c r="Q36" s="397"/>
      <c r="R36" s="397"/>
      <c r="S36" s="397"/>
      <c r="T36" s="397"/>
      <c r="U36" s="397"/>
    </row>
    <row r="37" spans="1:21" ht="15.95" customHeight="1" outlineLevel="1">
      <c r="A37" s="15" t="s">
        <v>54</v>
      </c>
      <c r="B37" s="35">
        <v>3</v>
      </c>
      <c r="C37" s="35">
        <v>1</v>
      </c>
      <c r="D37" s="35">
        <v>6</v>
      </c>
      <c r="E37" s="35">
        <v>11</v>
      </c>
      <c r="F37" s="35">
        <v>67</v>
      </c>
      <c r="G37" s="35">
        <v>18</v>
      </c>
      <c r="H37" s="41">
        <v>106</v>
      </c>
      <c r="I37" s="37">
        <v>103.5</v>
      </c>
      <c r="J37" s="9"/>
      <c r="K37" s="1"/>
      <c r="M37" s="396"/>
      <c r="N37" s="397"/>
      <c r="O37" s="397"/>
      <c r="P37" s="397"/>
      <c r="Q37" s="397"/>
      <c r="R37" s="397"/>
      <c r="S37" s="397"/>
      <c r="T37" s="397"/>
      <c r="U37" s="397"/>
    </row>
    <row r="38" spans="1:21" ht="15.95" customHeight="1" outlineLevel="1">
      <c r="A38" s="19" t="s">
        <v>55</v>
      </c>
      <c r="B38" s="38">
        <v>2</v>
      </c>
      <c r="C38" s="38">
        <v>2</v>
      </c>
      <c r="D38" s="38">
        <v>5</v>
      </c>
      <c r="E38" s="38">
        <v>19</v>
      </c>
      <c r="F38" s="38">
        <v>52</v>
      </c>
      <c r="G38" s="38">
        <v>18</v>
      </c>
      <c r="H38" s="39">
        <v>98</v>
      </c>
      <c r="I38" s="40">
        <v>94.875</v>
      </c>
      <c r="J38" s="9"/>
      <c r="K38" s="1"/>
      <c r="M38" s="396"/>
      <c r="N38" s="397"/>
      <c r="O38" s="397"/>
      <c r="P38" s="397"/>
      <c r="Q38" s="397"/>
      <c r="R38" s="397"/>
      <c r="S38" s="397"/>
      <c r="T38" s="397"/>
      <c r="U38" s="397"/>
    </row>
    <row r="39" spans="1:21" ht="15.95" customHeight="1" outlineLevel="1">
      <c r="A39" s="15" t="s">
        <v>56</v>
      </c>
      <c r="B39" s="35"/>
      <c r="C39" s="35"/>
      <c r="D39" s="35">
        <v>6</v>
      </c>
      <c r="E39" s="35">
        <v>7</v>
      </c>
      <c r="F39" s="35">
        <v>31</v>
      </c>
      <c r="G39" s="35">
        <v>17</v>
      </c>
      <c r="H39" s="41">
        <v>61</v>
      </c>
      <c r="I39" s="37">
        <v>60.75</v>
      </c>
      <c r="J39" s="9"/>
      <c r="K39" s="1"/>
      <c r="M39" s="396"/>
      <c r="N39" s="397"/>
      <c r="O39" s="397"/>
      <c r="P39" s="397"/>
      <c r="Q39" s="397"/>
      <c r="R39" s="397"/>
      <c r="S39" s="397"/>
      <c r="T39" s="397"/>
      <c r="U39" s="397"/>
    </row>
    <row r="40" spans="1:21" ht="15.95" customHeight="1" outlineLevel="1">
      <c r="A40" s="19" t="s">
        <v>57</v>
      </c>
      <c r="B40" s="38">
        <v>3</v>
      </c>
      <c r="C40" s="38"/>
      <c r="D40" s="38">
        <v>1</v>
      </c>
      <c r="E40" s="38">
        <v>6</v>
      </c>
      <c r="F40" s="38">
        <v>29</v>
      </c>
      <c r="G40" s="38">
        <v>5</v>
      </c>
      <c r="H40" s="39">
        <v>44</v>
      </c>
      <c r="I40" s="40">
        <v>42.125</v>
      </c>
      <c r="J40" s="9"/>
      <c r="K40" s="1"/>
      <c r="M40" s="396"/>
      <c r="N40" s="397"/>
      <c r="O40" s="397"/>
      <c r="P40" s="397"/>
      <c r="Q40" s="397"/>
      <c r="R40" s="397"/>
      <c r="S40" s="397"/>
      <c r="T40" s="397"/>
      <c r="U40" s="397"/>
    </row>
    <row r="41" spans="1:21" ht="15.95" customHeight="1" outlineLevel="1">
      <c r="A41" s="15" t="s">
        <v>58</v>
      </c>
      <c r="B41" s="35"/>
      <c r="C41" s="35">
        <v>1</v>
      </c>
      <c r="D41" s="35"/>
      <c r="E41" s="35">
        <v>1</v>
      </c>
      <c r="F41" s="35">
        <v>24</v>
      </c>
      <c r="G41" s="35">
        <v>4</v>
      </c>
      <c r="H41" s="41">
        <v>30</v>
      </c>
      <c r="I41" s="37">
        <v>30</v>
      </c>
      <c r="J41" s="9"/>
      <c r="K41" s="1"/>
      <c r="M41" s="396"/>
      <c r="N41" s="397"/>
      <c r="O41" s="397"/>
      <c r="P41" s="397"/>
      <c r="Q41" s="397"/>
      <c r="R41" s="397"/>
      <c r="S41" s="397"/>
      <c r="T41" s="397"/>
      <c r="U41" s="397"/>
    </row>
    <row r="42" spans="1:21" ht="15.95" customHeight="1" outlineLevel="1">
      <c r="A42" s="19" t="s">
        <v>59</v>
      </c>
      <c r="B42" s="38"/>
      <c r="C42" s="38"/>
      <c r="D42" s="38">
        <v>1</v>
      </c>
      <c r="E42" s="38">
        <v>6</v>
      </c>
      <c r="F42" s="38">
        <v>6</v>
      </c>
      <c r="G42" s="38">
        <v>2</v>
      </c>
      <c r="H42" s="39">
        <v>15</v>
      </c>
      <c r="I42" s="40">
        <v>14.25</v>
      </c>
      <c r="J42" s="9"/>
      <c r="K42" s="1"/>
      <c r="M42" s="396"/>
      <c r="N42" s="397"/>
      <c r="O42" s="397"/>
      <c r="P42" s="397"/>
      <c r="Q42" s="397"/>
      <c r="R42" s="397"/>
      <c r="S42" s="397"/>
      <c r="T42" s="397"/>
      <c r="U42" s="397"/>
    </row>
    <row r="43" spans="1:21" ht="15.95" customHeight="1" outlineLevel="1">
      <c r="A43" s="15" t="s">
        <v>60</v>
      </c>
      <c r="B43" s="35"/>
      <c r="C43" s="35"/>
      <c r="D43" s="35">
        <v>4</v>
      </c>
      <c r="E43" s="35">
        <v>3</v>
      </c>
      <c r="F43" s="35">
        <v>11</v>
      </c>
      <c r="G43" s="35"/>
      <c r="H43" s="166">
        <v>18</v>
      </c>
      <c r="I43" s="37">
        <v>16.625</v>
      </c>
      <c r="J43" s="9"/>
      <c r="K43" s="1"/>
      <c r="M43" s="396"/>
      <c r="N43" s="397"/>
      <c r="O43" s="397"/>
      <c r="P43" s="397"/>
      <c r="Q43" s="397"/>
      <c r="R43" s="397"/>
      <c r="S43" s="397"/>
      <c r="T43" s="397"/>
      <c r="U43" s="397"/>
    </row>
    <row r="44" spans="1:21" ht="15.95" customHeight="1" outlineLevel="1">
      <c r="A44" s="19" t="s">
        <v>61</v>
      </c>
      <c r="B44" s="38"/>
      <c r="C44" s="38"/>
      <c r="D44" s="38">
        <v>1</v>
      </c>
      <c r="E44" s="38">
        <v>17</v>
      </c>
      <c r="F44" s="38">
        <v>6</v>
      </c>
      <c r="G44" s="38">
        <v>7</v>
      </c>
      <c r="H44" s="39">
        <v>31</v>
      </c>
      <c r="I44" s="40">
        <v>29.5</v>
      </c>
      <c r="J44" s="9"/>
      <c r="K44" s="1"/>
      <c r="M44" s="396"/>
      <c r="N44" s="397"/>
      <c r="O44" s="397"/>
      <c r="P44" s="397"/>
      <c r="Q44" s="397"/>
      <c r="R44" s="397"/>
      <c r="S44" s="397"/>
      <c r="T44" s="397"/>
      <c r="U44" s="397"/>
    </row>
    <row r="45" spans="1:21" ht="15.95" customHeight="1" outlineLevel="1">
      <c r="A45" s="15" t="s">
        <v>62</v>
      </c>
      <c r="B45" s="35"/>
      <c r="C45" s="35"/>
      <c r="D45" s="35">
        <v>1</v>
      </c>
      <c r="E45" s="35">
        <v>3</v>
      </c>
      <c r="F45" s="35">
        <v>16</v>
      </c>
      <c r="G45" s="35">
        <v>1</v>
      </c>
      <c r="H45" s="41">
        <v>21</v>
      </c>
      <c r="I45" s="37">
        <v>20.5</v>
      </c>
      <c r="J45" s="9"/>
      <c r="K45" s="1"/>
      <c r="M45" s="396"/>
      <c r="N45" s="397"/>
      <c r="O45" s="397"/>
      <c r="P45" s="397"/>
      <c r="Q45" s="397"/>
      <c r="R45" s="397"/>
      <c r="S45" s="397"/>
      <c r="T45" s="397"/>
      <c r="U45" s="397"/>
    </row>
    <row r="46" spans="1:21" ht="15.95" customHeight="1" outlineLevel="1">
      <c r="A46" s="19" t="s">
        <v>63</v>
      </c>
      <c r="B46" s="38">
        <v>7</v>
      </c>
      <c r="C46" s="38">
        <v>2</v>
      </c>
      <c r="D46" s="38">
        <v>11</v>
      </c>
      <c r="E46" s="38">
        <v>23</v>
      </c>
      <c r="F46" s="38">
        <v>204</v>
      </c>
      <c r="G46" s="38">
        <v>76</v>
      </c>
      <c r="H46" s="39">
        <v>340</v>
      </c>
      <c r="I46" s="40">
        <v>339.25</v>
      </c>
      <c r="J46" s="9"/>
      <c r="K46" s="1"/>
      <c r="M46" s="396"/>
      <c r="N46" s="397"/>
      <c r="O46" s="397"/>
      <c r="P46" s="397"/>
      <c r="Q46" s="397"/>
      <c r="R46" s="397"/>
      <c r="S46" s="397"/>
      <c r="T46" s="397"/>
      <c r="U46" s="397"/>
    </row>
    <row r="47" spans="1:21" ht="15.95" customHeight="1" outlineLevel="1">
      <c r="A47" s="15" t="s">
        <v>341</v>
      </c>
      <c r="B47" s="35"/>
      <c r="C47" s="35">
        <v>10</v>
      </c>
      <c r="D47" s="35">
        <v>38</v>
      </c>
      <c r="E47" s="35">
        <v>91</v>
      </c>
      <c r="F47" s="35">
        <v>129</v>
      </c>
      <c r="G47" s="35">
        <v>25</v>
      </c>
      <c r="H47" s="41">
        <v>293</v>
      </c>
      <c r="I47" s="37">
        <v>271.5</v>
      </c>
      <c r="J47" s="9"/>
      <c r="K47" s="1"/>
      <c r="M47" s="396"/>
      <c r="N47" s="397"/>
      <c r="O47" s="397"/>
      <c r="P47" s="397"/>
      <c r="Q47" s="397"/>
      <c r="R47" s="397"/>
      <c r="S47" s="397"/>
      <c r="T47" s="397"/>
      <c r="U47" s="397"/>
    </row>
    <row r="48" spans="1:21" ht="15.95" customHeight="1" outlineLevel="1">
      <c r="A48" s="19" t="s">
        <v>64</v>
      </c>
      <c r="B48" s="38">
        <v>1</v>
      </c>
      <c r="C48" s="38"/>
      <c r="D48" s="38">
        <v>4</v>
      </c>
      <c r="E48" s="38">
        <v>9</v>
      </c>
      <c r="F48" s="38">
        <v>15</v>
      </c>
      <c r="G48" s="38">
        <v>6</v>
      </c>
      <c r="H48" s="39">
        <v>35</v>
      </c>
      <c r="I48" s="40">
        <v>33.125</v>
      </c>
      <c r="J48" s="9"/>
      <c r="K48" s="1"/>
      <c r="M48" s="396"/>
      <c r="N48" s="397"/>
      <c r="O48" s="397"/>
      <c r="P48" s="397"/>
      <c r="Q48" s="397"/>
      <c r="R48" s="397"/>
      <c r="S48" s="397"/>
      <c r="T48" s="397"/>
      <c r="U48" s="397"/>
    </row>
    <row r="49" spans="1:21" ht="15.95" customHeight="1" outlineLevel="1">
      <c r="A49" s="15" t="s">
        <v>65</v>
      </c>
      <c r="B49" s="35"/>
      <c r="C49" s="35"/>
      <c r="D49" s="35"/>
      <c r="E49" s="35">
        <v>14</v>
      </c>
      <c r="F49" s="35">
        <v>91</v>
      </c>
      <c r="G49" s="35">
        <v>13</v>
      </c>
      <c r="H49" s="41">
        <v>118</v>
      </c>
      <c r="I49" s="37">
        <v>117.875</v>
      </c>
      <c r="J49" s="9"/>
      <c r="K49" s="1"/>
      <c r="M49" s="396"/>
      <c r="N49" s="397"/>
      <c r="O49" s="397"/>
      <c r="P49" s="397"/>
      <c r="Q49" s="397"/>
      <c r="R49" s="397"/>
      <c r="S49" s="397"/>
      <c r="T49" s="397"/>
      <c r="U49" s="397"/>
    </row>
    <row r="50" spans="1:21" ht="15.95" customHeight="1" outlineLevel="1">
      <c r="A50" s="19" t="s">
        <v>66</v>
      </c>
      <c r="B50" s="38">
        <v>7</v>
      </c>
      <c r="C50" s="38">
        <v>8</v>
      </c>
      <c r="D50" s="38">
        <v>16</v>
      </c>
      <c r="E50" s="38">
        <v>30</v>
      </c>
      <c r="F50" s="38">
        <v>357</v>
      </c>
      <c r="G50" s="38">
        <v>144</v>
      </c>
      <c r="H50" s="39">
        <v>562</v>
      </c>
      <c r="I50" s="40">
        <v>565.75</v>
      </c>
      <c r="J50" s="9"/>
      <c r="K50" s="1"/>
      <c r="M50" s="396"/>
      <c r="N50" s="397"/>
      <c r="O50" s="397"/>
      <c r="P50" s="397"/>
      <c r="Q50" s="397"/>
      <c r="R50" s="397"/>
      <c r="S50" s="397"/>
      <c r="T50" s="397"/>
      <c r="U50" s="397"/>
    </row>
    <row r="51" spans="1:21" ht="15.95" customHeight="1" outlineLevel="1">
      <c r="A51" s="15" t="s">
        <v>342</v>
      </c>
      <c r="B51" s="35">
        <v>5</v>
      </c>
      <c r="C51" s="35"/>
      <c r="D51" s="35">
        <v>7</v>
      </c>
      <c r="E51" s="35">
        <v>7</v>
      </c>
      <c r="F51" s="35">
        <v>67</v>
      </c>
      <c r="G51" s="35">
        <v>17</v>
      </c>
      <c r="H51" s="41">
        <v>103</v>
      </c>
      <c r="I51" s="37">
        <v>100</v>
      </c>
      <c r="J51" s="9"/>
      <c r="K51" s="1"/>
      <c r="M51" s="396"/>
      <c r="N51" s="397"/>
      <c r="O51" s="397"/>
      <c r="P51" s="397"/>
      <c r="Q51" s="397"/>
      <c r="R51" s="397"/>
      <c r="S51" s="397"/>
      <c r="T51" s="397"/>
      <c r="U51" s="397"/>
    </row>
    <row r="52" spans="1:21" ht="15.95" customHeight="1" outlineLevel="1">
      <c r="A52" s="19" t="s">
        <v>67</v>
      </c>
      <c r="B52" s="38">
        <v>1</v>
      </c>
      <c r="C52" s="38">
        <v>1</v>
      </c>
      <c r="D52" s="38"/>
      <c r="E52" s="38">
        <v>4</v>
      </c>
      <c r="F52" s="38">
        <v>11</v>
      </c>
      <c r="G52" s="38">
        <v>5</v>
      </c>
      <c r="H52" s="39">
        <v>22</v>
      </c>
      <c r="I52" s="40">
        <v>21.25</v>
      </c>
      <c r="J52" s="9"/>
      <c r="K52" s="1"/>
      <c r="M52" s="396"/>
      <c r="N52" s="397"/>
      <c r="O52" s="397"/>
      <c r="P52" s="397"/>
      <c r="Q52" s="397"/>
      <c r="R52" s="397"/>
      <c r="S52" s="397"/>
      <c r="T52" s="397"/>
      <c r="U52" s="397"/>
    </row>
    <row r="53" spans="1:21" ht="15.95" customHeight="1" outlineLevel="1">
      <c r="A53" s="15" t="s">
        <v>68</v>
      </c>
      <c r="B53" s="35"/>
      <c r="C53" s="35">
        <v>1</v>
      </c>
      <c r="D53" s="35">
        <v>9</v>
      </c>
      <c r="E53" s="35">
        <v>12</v>
      </c>
      <c r="F53" s="35">
        <v>14</v>
      </c>
      <c r="G53" s="35"/>
      <c r="H53" s="41">
        <v>36</v>
      </c>
      <c r="I53" s="37">
        <v>31.875</v>
      </c>
      <c r="J53" s="9"/>
      <c r="K53" s="1"/>
      <c r="M53" s="396"/>
      <c r="N53" s="397"/>
      <c r="O53" s="397"/>
      <c r="P53" s="397"/>
      <c r="Q53" s="397"/>
      <c r="R53" s="397"/>
      <c r="S53" s="397"/>
      <c r="T53" s="397"/>
      <c r="U53" s="397"/>
    </row>
    <row r="54" spans="1:21" ht="15.95" customHeight="1" outlineLevel="1">
      <c r="A54" s="19" t="s">
        <v>69</v>
      </c>
      <c r="B54" s="38">
        <v>2</v>
      </c>
      <c r="C54" s="38">
        <v>1</v>
      </c>
      <c r="D54" s="38">
        <v>6</v>
      </c>
      <c r="E54" s="38">
        <v>6</v>
      </c>
      <c r="F54" s="38">
        <v>61</v>
      </c>
      <c r="G54" s="38">
        <v>8</v>
      </c>
      <c r="H54" s="39">
        <v>84</v>
      </c>
      <c r="I54" s="40">
        <v>81.375</v>
      </c>
      <c r="J54" s="9"/>
      <c r="K54" s="1"/>
      <c r="M54" s="396"/>
      <c r="N54" s="397"/>
      <c r="O54" s="397"/>
      <c r="P54" s="397"/>
      <c r="Q54" s="397"/>
      <c r="R54" s="397"/>
      <c r="S54" s="397"/>
      <c r="T54" s="397"/>
      <c r="U54" s="397"/>
    </row>
    <row r="55" spans="1:21" ht="15.95" customHeight="1" outlineLevel="1">
      <c r="A55" s="15" t="s">
        <v>70</v>
      </c>
      <c r="B55" s="35"/>
      <c r="C55" s="35"/>
      <c r="D55" s="35">
        <v>6</v>
      </c>
      <c r="E55" s="35">
        <v>8</v>
      </c>
      <c r="F55" s="35">
        <v>95</v>
      </c>
      <c r="G55" s="35">
        <v>10</v>
      </c>
      <c r="H55" s="41">
        <v>119</v>
      </c>
      <c r="I55" s="37">
        <v>117.75</v>
      </c>
      <c r="J55" s="9"/>
      <c r="K55" s="1"/>
      <c r="M55" s="396"/>
      <c r="N55" s="397"/>
      <c r="O55" s="397"/>
      <c r="P55" s="397"/>
      <c r="Q55" s="397"/>
      <c r="R55" s="397"/>
      <c r="S55" s="397"/>
      <c r="T55" s="397"/>
      <c r="U55" s="397"/>
    </row>
    <row r="56" spans="1:21" ht="15.95" customHeight="1" outlineLevel="1">
      <c r="A56" s="19" t="s">
        <v>71</v>
      </c>
      <c r="B56" s="38">
        <v>1</v>
      </c>
      <c r="C56" s="38"/>
      <c r="D56" s="38">
        <v>1</v>
      </c>
      <c r="E56" s="38">
        <v>10</v>
      </c>
      <c r="F56" s="38">
        <v>28</v>
      </c>
      <c r="G56" s="38"/>
      <c r="H56" s="39">
        <v>40</v>
      </c>
      <c r="I56" s="40">
        <v>38</v>
      </c>
      <c r="J56" s="9"/>
      <c r="K56" s="1"/>
      <c r="M56" s="396"/>
      <c r="N56" s="397"/>
      <c r="O56" s="397"/>
      <c r="P56" s="397"/>
      <c r="Q56" s="397"/>
      <c r="R56" s="397"/>
      <c r="S56" s="397"/>
      <c r="T56" s="397"/>
      <c r="U56" s="397"/>
    </row>
    <row r="57" spans="1:21" ht="15.95" customHeight="1" outlineLevel="1">
      <c r="A57" s="15" t="s">
        <v>72</v>
      </c>
      <c r="B57" s="35"/>
      <c r="C57" s="35">
        <v>2</v>
      </c>
      <c r="D57" s="35">
        <v>4</v>
      </c>
      <c r="E57" s="35">
        <v>16</v>
      </c>
      <c r="F57" s="35">
        <v>132</v>
      </c>
      <c r="G57" s="35">
        <v>27</v>
      </c>
      <c r="H57" s="41">
        <v>181</v>
      </c>
      <c r="I57" s="37">
        <v>180.625</v>
      </c>
      <c r="J57" s="9"/>
      <c r="K57" s="1"/>
      <c r="M57" s="396"/>
      <c r="N57" s="397"/>
      <c r="O57" s="397"/>
      <c r="P57" s="397"/>
      <c r="Q57" s="397"/>
      <c r="R57" s="397"/>
      <c r="S57" s="397"/>
      <c r="T57" s="397"/>
      <c r="U57" s="397"/>
    </row>
    <row r="58" spans="1:21" ht="15.95" customHeight="1" outlineLevel="1">
      <c r="A58" s="19" t="s">
        <v>73</v>
      </c>
      <c r="B58" s="38"/>
      <c r="C58" s="38">
        <v>1</v>
      </c>
      <c r="D58" s="38">
        <v>2</v>
      </c>
      <c r="E58" s="38">
        <v>10</v>
      </c>
      <c r="F58" s="38">
        <v>51</v>
      </c>
      <c r="G58" s="38">
        <v>35</v>
      </c>
      <c r="H58" s="39">
        <v>99</v>
      </c>
      <c r="I58" s="40">
        <v>101.25</v>
      </c>
      <c r="J58" s="9"/>
      <c r="K58" s="1"/>
      <c r="M58" s="396"/>
      <c r="N58" s="397"/>
      <c r="O58" s="397"/>
      <c r="P58" s="397"/>
      <c r="Q58" s="397"/>
      <c r="R58" s="397"/>
      <c r="S58" s="397"/>
      <c r="T58" s="397"/>
      <c r="U58" s="397"/>
    </row>
    <row r="59" spans="1:21" ht="15.95" customHeight="1" outlineLevel="1">
      <c r="A59" s="15" t="s">
        <v>74</v>
      </c>
      <c r="B59" s="35"/>
      <c r="C59" s="35">
        <v>1</v>
      </c>
      <c r="D59" s="35"/>
      <c r="E59" s="35">
        <v>3</v>
      </c>
      <c r="F59" s="35">
        <v>14</v>
      </c>
      <c r="G59" s="35">
        <v>2</v>
      </c>
      <c r="H59" s="41">
        <v>20</v>
      </c>
      <c r="I59" s="37">
        <v>19.5</v>
      </c>
      <c r="J59" s="9"/>
      <c r="K59" s="1"/>
      <c r="M59" s="396"/>
      <c r="N59" s="397"/>
      <c r="O59" s="397"/>
      <c r="P59" s="397"/>
      <c r="Q59" s="397"/>
      <c r="R59" s="397"/>
      <c r="S59" s="397"/>
      <c r="T59" s="397"/>
      <c r="U59" s="397"/>
    </row>
    <row r="60" spans="1:21" ht="15.95" customHeight="1" outlineLevel="1">
      <c r="A60" s="19" t="s">
        <v>75</v>
      </c>
      <c r="B60" s="38">
        <v>1</v>
      </c>
      <c r="C60" s="38"/>
      <c r="D60" s="38">
        <v>1</v>
      </c>
      <c r="E60" s="38"/>
      <c r="F60" s="38">
        <v>32</v>
      </c>
      <c r="G60" s="38"/>
      <c r="H60" s="39">
        <v>34</v>
      </c>
      <c r="I60" s="40">
        <v>33.25</v>
      </c>
      <c r="J60" s="9"/>
      <c r="K60" s="1"/>
      <c r="M60" s="396"/>
      <c r="N60" s="397"/>
      <c r="O60" s="397"/>
      <c r="P60" s="397"/>
      <c r="Q60" s="397"/>
      <c r="R60" s="397"/>
      <c r="S60" s="397"/>
      <c r="T60" s="397"/>
      <c r="U60" s="397"/>
    </row>
    <row r="61" spans="1:21" ht="15.95" customHeight="1" outlineLevel="1">
      <c r="A61" s="15" t="s">
        <v>76</v>
      </c>
      <c r="B61" s="35"/>
      <c r="C61" s="35"/>
      <c r="D61" s="35"/>
      <c r="E61" s="35">
        <v>4</v>
      </c>
      <c r="F61" s="35">
        <v>50</v>
      </c>
      <c r="G61" s="35">
        <v>3</v>
      </c>
      <c r="H61" s="41">
        <v>57</v>
      </c>
      <c r="I61" s="37">
        <v>56.875</v>
      </c>
      <c r="J61" s="9"/>
      <c r="K61" s="1"/>
      <c r="M61" s="396"/>
      <c r="N61" s="397"/>
      <c r="O61" s="397"/>
      <c r="P61" s="397"/>
      <c r="Q61" s="397"/>
      <c r="R61" s="397"/>
      <c r="S61" s="397"/>
      <c r="T61" s="397"/>
      <c r="U61" s="397"/>
    </row>
    <row r="62" spans="1:21" ht="15.95" customHeight="1" outlineLevel="1">
      <c r="A62" s="19" t="s">
        <v>77</v>
      </c>
      <c r="B62" s="38">
        <v>3</v>
      </c>
      <c r="C62" s="38">
        <v>1</v>
      </c>
      <c r="D62" s="38">
        <v>4</v>
      </c>
      <c r="E62" s="38">
        <v>6</v>
      </c>
      <c r="F62" s="38">
        <v>25</v>
      </c>
      <c r="G62" s="38">
        <v>6</v>
      </c>
      <c r="H62" s="39">
        <v>45</v>
      </c>
      <c r="I62" s="40">
        <v>42.125</v>
      </c>
      <c r="J62" s="9"/>
      <c r="K62" s="1"/>
      <c r="M62" s="396"/>
      <c r="N62" s="397"/>
      <c r="O62" s="397"/>
      <c r="P62" s="397"/>
      <c r="Q62" s="397"/>
      <c r="R62" s="397"/>
      <c r="S62" s="397"/>
      <c r="T62" s="397"/>
      <c r="U62" s="397"/>
    </row>
    <row r="63" spans="1:21" ht="15.95" customHeight="1" outlineLevel="1" thickBot="1">
      <c r="A63" s="449" t="s">
        <v>78</v>
      </c>
      <c r="B63" s="474">
        <v>109</v>
      </c>
      <c r="C63" s="474">
        <v>107</v>
      </c>
      <c r="D63" s="474">
        <v>459</v>
      </c>
      <c r="E63" s="474">
        <v>1249</v>
      </c>
      <c r="F63" s="474">
        <v>9944</v>
      </c>
      <c r="G63" s="474">
        <v>3866</v>
      </c>
      <c r="H63" s="623">
        <v>15751</v>
      </c>
      <c r="I63" s="474">
        <v>15868.375</v>
      </c>
      <c r="J63" s="9"/>
      <c r="K63" s="1"/>
      <c r="L63"/>
      <c r="M63"/>
      <c r="N63"/>
      <c r="O63"/>
      <c r="P63"/>
      <c r="Q63"/>
      <c r="R63"/>
      <c r="S63"/>
      <c r="T63" s="397"/>
      <c r="U63" s="397"/>
    </row>
    <row r="64" spans="1:21" ht="15.95" customHeight="1" outlineLevel="1" thickTop="1">
      <c r="A64" s="43"/>
      <c r="B64" s="44"/>
      <c r="C64" s="44"/>
      <c r="D64" s="44"/>
      <c r="E64" s="44"/>
      <c r="F64" s="44"/>
      <c r="G64" s="44"/>
      <c r="H64" s="44"/>
      <c r="I64" s="44"/>
      <c r="J64" s="9"/>
      <c r="K64" s="1"/>
      <c r="L64" s="177"/>
      <c r="M64" s="396"/>
      <c r="N64" s="397"/>
      <c r="O64" s="397"/>
      <c r="P64" s="397"/>
      <c r="Q64" s="397"/>
      <c r="R64" s="397"/>
      <c r="S64" s="397"/>
      <c r="T64" s="397"/>
      <c r="U64" s="397"/>
    </row>
    <row r="65" spans="1:21" ht="15.95" customHeight="1" outlineLevel="1">
      <c r="A65" s="676" t="s">
        <v>79</v>
      </c>
      <c r="B65" s="677"/>
      <c r="C65" s="677"/>
      <c r="D65" s="677"/>
      <c r="E65" s="677"/>
      <c r="F65" s="677"/>
      <c r="G65" s="677"/>
      <c r="H65" s="677"/>
      <c r="I65" s="678"/>
      <c r="J65" s="9"/>
      <c r="K65" s="1"/>
      <c r="L65" s="177"/>
    </row>
    <row r="66" spans="1:21" ht="15.95" customHeight="1" outlineLevel="1">
      <c r="A66" s="429"/>
      <c r="B66" s="680" t="s">
        <v>11</v>
      </c>
      <c r="C66" s="680"/>
      <c r="D66" s="680"/>
      <c r="E66" s="680"/>
      <c r="F66" s="680"/>
      <c r="G66" s="680"/>
      <c r="H66" s="29"/>
      <c r="I66" s="30"/>
      <c r="J66" s="9"/>
      <c r="K66" s="11"/>
    </row>
    <row r="67" spans="1:21" ht="30" customHeight="1">
      <c r="A67" s="31" t="s">
        <v>0</v>
      </c>
      <c r="B67" s="32" t="s">
        <v>4</v>
      </c>
      <c r="C67" s="32" t="s">
        <v>5</v>
      </c>
      <c r="D67" s="32" t="s">
        <v>6</v>
      </c>
      <c r="E67" s="32" t="s">
        <v>7</v>
      </c>
      <c r="F67" s="32" t="s">
        <v>8</v>
      </c>
      <c r="G67" s="32" t="s">
        <v>9</v>
      </c>
      <c r="H67" s="33" t="s">
        <v>10</v>
      </c>
      <c r="I67" s="34" t="s">
        <v>176</v>
      </c>
      <c r="J67" s="9"/>
    </row>
    <row r="68" spans="1:21" ht="15.95" customHeight="1">
      <c r="A68" s="430" t="s">
        <v>183</v>
      </c>
      <c r="B68" s="431">
        <v>2</v>
      </c>
      <c r="C68" s="431">
        <v>1</v>
      </c>
      <c r="D68" s="431">
        <v>11</v>
      </c>
      <c r="E68" s="431">
        <v>57</v>
      </c>
      <c r="F68" s="431">
        <v>1032</v>
      </c>
      <c r="G68" s="431">
        <v>163</v>
      </c>
      <c r="H68" s="432">
        <v>1266</v>
      </c>
      <c r="I68" s="445">
        <v>1275.125</v>
      </c>
      <c r="J68" s="45"/>
      <c r="M68"/>
      <c r="N68"/>
      <c r="O68"/>
      <c r="P68"/>
      <c r="Q68"/>
      <c r="R68"/>
      <c r="S68"/>
      <c r="T68"/>
      <c r="U68"/>
    </row>
    <row r="69" spans="1:21" ht="15.95" customHeight="1">
      <c r="A69" s="433" t="s">
        <v>25</v>
      </c>
      <c r="B69" s="434">
        <v>1</v>
      </c>
      <c r="C69" s="434">
        <v>0</v>
      </c>
      <c r="D69" s="434">
        <v>4</v>
      </c>
      <c r="E69" s="434">
        <v>18</v>
      </c>
      <c r="F69" s="434">
        <v>216</v>
      </c>
      <c r="G69" s="434">
        <v>28</v>
      </c>
      <c r="H69" s="435">
        <v>267</v>
      </c>
      <c r="I69" s="436">
        <v>266.75</v>
      </c>
      <c r="J69" s="44"/>
      <c r="M69" s="396"/>
      <c r="N69" s="397"/>
      <c r="O69" s="397"/>
      <c r="P69" s="397"/>
      <c r="Q69" s="397"/>
      <c r="R69" s="397"/>
      <c r="S69" s="397"/>
      <c r="T69" s="397"/>
      <c r="U69" s="397"/>
    </row>
    <row r="70" spans="1:21" ht="15.95" customHeight="1">
      <c r="A70" s="437" t="s">
        <v>26</v>
      </c>
      <c r="B70" s="438"/>
      <c r="C70" s="438">
        <v>4</v>
      </c>
      <c r="D70" s="438">
        <v>10</v>
      </c>
      <c r="E70" s="438">
        <v>35</v>
      </c>
      <c r="F70" s="438">
        <v>281</v>
      </c>
      <c r="G70" s="438">
        <v>49</v>
      </c>
      <c r="H70" s="439">
        <v>379</v>
      </c>
      <c r="I70" s="440">
        <v>376.75</v>
      </c>
      <c r="J70" s="44"/>
      <c r="M70" s="396"/>
      <c r="N70" s="397"/>
      <c r="O70" s="397"/>
      <c r="P70" s="397"/>
      <c r="Q70" s="397"/>
      <c r="R70" s="397"/>
      <c r="S70" s="397"/>
      <c r="T70" s="397"/>
      <c r="U70" s="397"/>
    </row>
    <row r="71" spans="1:21" ht="15.95" customHeight="1">
      <c r="A71" s="433" t="s">
        <v>27</v>
      </c>
      <c r="B71" s="434"/>
      <c r="C71" s="434"/>
      <c r="D71" s="434">
        <v>5</v>
      </c>
      <c r="E71" s="434">
        <v>14</v>
      </c>
      <c r="F71" s="434">
        <v>95</v>
      </c>
      <c r="G71" s="434">
        <v>40</v>
      </c>
      <c r="H71" s="435">
        <v>154</v>
      </c>
      <c r="I71" s="436">
        <v>156</v>
      </c>
      <c r="J71" s="44"/>
      <c r="M71" s="396"/>
      <c r="N71" s="397"/>
      <c r="O71" s="397"/>
      <c r="P71" s="397"/>
      <c r="Q71" s="397"/>
      <c r="R71" s="397"/>
      <c r="S71" s="397"/>
      <c r="T71" s="397"/>
      <c r="U71" s="397"/>
    </row>
    <row r="72" spans="1:21" ht="15.95" customHeight="1">
      <c r="A72" s="437" t="s">
        <v>29</v>
      </c>
      <c r="B72" s="438">
        <v>12</v>
      </c>
      <c r="C72" s="438">
        <v>6</v>
      </c>
      <c r="D72" s="438">
        <v>15</v>
      </c>
      <c r="E72" s="438">
        <v>35</v>
      </c>
      <c r="F72" s="438">
        <v>219</v>
      </c>
      <c r="G72" s="438">
        <v>69</v>
      </c>
      <c r="H72" s="439">
        <v>356</v>
      </c>
      <c r="I72" s="440">
        <v>348.25</v>
      </c>
      <c r="J72" s="44"/>
      <c r="M72" s="396"/>
      <c r="N72" s="397"/>
      <c r="O72" s="397"/>
      <c r="P72" s="397"/>
      <c r="Q72" s="397"/>
      <c r="R72" s="397"/>
      <c r="S72" s="397"/>
      <c r="T72" s="397"/>
      <c r="U72" s="397"/>
    </row>
    <row r="73" spans="1:21" ht="15.95" customHeight="1">
      <c r="A73" s="433" t="s">
        <v>30</v>
      </c>
      <c r="B73" s="434">
        <v>1</v>
      </c>
      <c r="C73" s="434">
        <v>1</v>
      </c>
      <c r="D73" s="434">
        <v>5</v>
      </c>
      <c r="E73" s="434">
        <v>16</v>
      </c>
      <c r="F73" s="434">
        <v>68</v>
      </c>
      <c r="G73" s="434">
        <v>17</v>
      </c>
      <c r="H73" s="435">
        <v>108</v>
      </c>
      <c r="I73" s="436">
        <v>106</v>
      </c>
      <c r="J73" s="44"/>
      <c r="M73" s="396"/>
      <c r="N73" s="397"/>
      <c r="O73" s="397"/>
      <c r="P73" s="397"/>
      <c r="Q73" s="397"/>
      <c r="R73" s="397"/>
      <c r="S73" s="397"/>
      <c r="T73" s="397"/>
      <c r="U73" s="397"/>
    </row>
    <row r="74" spans="1:21" ht="15.95" customHeight="1">
      <c r="A74" s="437" t="s">
        <v>267</v>
      </c>
      <c r="B74" s="438">
        <v>5</v>
      </c>
      <c r="C74" s="438">
        <v>3</v>
      </c>
      <c r="D74" s="438">
        <v>9</v>
      </c>
      <c r="E74" s="438">
        <v>32</v>
      </c>
      <c r="F74" s="438">
        <v>120</v>
      </c>
      <c r="G74" s="438">
        <v>25</v>
      </c>
      <c r="H74" s="439">
        <v>194</v>
      </c>
      <c r="I74" s="440">
        <v>187.25</v>
      </c>
      <c r="J74" s="44"/>
      <c r="M74" s="396"/>
      <c r="N74" s="397"/>
      <c r="O74" s="397"/>
      <c r="P74" s="397"/>
      <c r="Q74" s="397"/>
      <c r="R74" s="397"/>
      <c r="S74" s="397"/>
      <c r="T74" s="397"/>
      <c r="U74" s="397"/>
    </row>
    <row r="75" spans="1:21" ht="15.95" customHeight="1">
      <c r="A75" s="433" t="s">
        <v>34</v>
      </c>
      <c r="B75" s="434"/>
      <c r="C75" s="434"/>
      <c r="D75" s="434"/>
      <c r="E75" s="434"/>
      <c r="F75" s="434">
        <v>18</v>
      </c>
      <c r="G75" s="434"/>
      <c r="H75" s="435">
        <v>18</v>
      </c>
      <c r="I75" s="436">
        <v>18</v>
      </c>
      <c r="J75" s="44"/>
      <c r="M75" s="396"/>
      <c r="N75" s="397"/>
      <c r="O75" s="397"/>
      <c r="P75" s="397"/>
      <c r="Q75" s="397"/>
      <c r="R75" s="397"/>
      <c r="S75" s="397"/>
      <c r="T75" s="397"/>
      <c r="U75" s="397"/>
    </row>
    <row r="76" spans="1:21" ht="15.95" customHeight="1">
      <c r="A76" s="437" t="s">
        <v>40</v>
      </c>
      <c r="B76" s="438">
        <v>2</v>
      </c>
      <c r="C76" s="438"/>
      <c r="D76" s="438">
        <v>1</v>
      </c>
      <c r="E76" s="438">
        <v>9</v>
      </c>
      <c r="F76" s="438">
        <v>45</v>
      </c>
      <c r="G76" s="438">
        <v>11</v>
      </c>
      <c r="H76" s="439">
        <v>68</v>
      </c>
      <c r="I76" s="440">
        <v>67</v>
      </c>
      <c r="J76" s="44"/>
      <c r="M76" s="396"/>
      <c r="N76" s="397"/>
      <c r="O76" s="397"/>
      <c r="P76" s="397"/>
      <c r="Q76" s="397"/>
      <c r="R76" s="397"/>
      <c r="S76" s="397"/>
      <c r="T76" s="397"/>
      <c r="U76" s="397"/>
    </row>
    <row r="77" spans="1:21" ht="15.95" customHeight="1">
      <c r="A77" s="433" t="s">
        <v>50</v>
      </c>
      <c r="B77" s="434">
        <v>1</v>
      </c>
      <c r="C77" s="434">
        <v>1</v>
      </c>
      <c r="D77" s="434"/>
      <c r="E77" s="434"/>
      <c r="F77" s="434">
        <v>19</v>
      </c>
      <c r="G77" s="434">
        <v>2</v>
      </c>
      <c r="H77" s="435">
        <v>23</v>
      </c>
      <c r="I77" s="436">
        <v>22.375</v>
      </c>
      <c r="J77" s="44"/>
      <c r="M77" s="396"/>
      <c r="N77" s="397"/>
      <c r="O77" s="397"/>
      <c r="P77" s="397"/>
      <c r="Q77" s="397"/>
      <c r="R77" s="397"/>
      <c r="S77" s="397"/>
      <c r="T77" s="397"/>
      <c r="U77" s="397"/>
    </row>
    <row r="78" spans="1:21" ht="15.95" customHeight="1">
      <c r="A78" s="437" t="s">
        <v>52</v>
      </c>
      <c r="B78" s="438"/>
      <c r="C78" s="438">
        <v>2</v>
      </c>
      <c r="D78" s="438">
        <v>6</v>
      </c>
      <c r="E78" s="438">
        <v>22</v>
      </c>
      <c r="F78" s="438">
        <v>101</v>
      </c>
      <c r="G78" s="438">
        <v>16</v>
      </c>
      <c r="H78" s="439">
        <v>147</v>
      </c>
      <c r="I78" s="440">
        <v>144</v>
      </c>
      <c r="J78" s="44"/>
      <c r="M78" s="396"/>
      <c r="N78" s="397"/>
      <c r="O78" s="397"/>
      <c r="P78" s="397"/>
      <c r="Q78" s="397"/>
      <c r="R78" s="397"/>
      <c r="S78" s="397"/>
      <c r="T78" s="397"/>
      <c r="U78" s="397"/>
    </row>
    <row r="79" spans="1:21" ht="15.95" customHeight="1">
      <c r="A79" s="433" t="s">
        <v>65</v>
      </c>
      <c r="B79" s="434"/>
      <c r="C79" s="434"/>
      <c r="D79" s="434">
        <v>8</v>
      </c>
      <c r="E79" s="434">
        <v>12</v>
      </c>
      <c r="F79" s="434">
        <v>62</v>
      </c>
      <c r="G79" s="434">
        <v>8</v>
      </c>
      <c r="H79" s="435">
        <v>90</v>
      </c>
      <c r="I79" s="436">
        <v>87.5</v>
      </c>
      <c r="J79" s="44"/>
      <c r="M79" s="396"/>
      <c r="N79" s="397"/>
      <c r="O79" s="397"/>
      <c r="P79" s="397"/>
      <c r="Q79" s="397"/>
      <c r="R79" s="397"/>
      <c r="S79" s="397"/>
      <c r="T79" s="397"/>
      <c r="U79" s="397"/>
    </row>
    <row r="80" spans="1:21" ht="15.95" customHeight="1" thickBot="1">
      <c r="A80" s="441" t="s">
        <v>241</v>
      </c>
      <c r="B80" s="442">
        <v>24</v>
      </c>
      <c r="C80" s="442">
        <v>18</v>
      </c>
      <c r="D80" s="442">
        <v>74</v>
      </c>
      <c r="E80" s="442">
        <v>250</v>
      </c>
      <c r="F80" s="442">
        <v>2276</v>
      </c>
      <c r="G80" s="442">
        <v>428</v>
      </c>
      <c r="H80" s="443">
        <v>3070</v>
      </c>
      <c r="I80" s="444">
        <v>3055</v>
      </c>
      <c r="J80" s="44"/>
      <c r="M80" s="396"/>
      <c r="N80" s="397"/>
      <c r="O80" s="397"/>
      <c r="P80" s="397"/>
      <c r="Q80" s="397"/>
      <c r="R80" s="397"/>
      <c r="S80" s="397"/>
      <c r="T80" s="397"/>
      <c r="U80" s="397"/>
    </row>
    <row r="81" spans="2:21" ht="15.95" customHeight="1" thickTop="1">
      <c r="B81" s="44"/>
      <c r="C81" s="44"/>
      <c r="D81" s="44"/>
      <c r="E81" s="44"/>
      <c r="F81" s="44"/>
      <c r="G81" s="44"/>
      <c r="H81" s="44"/>
      <c r="I81" s="44"/>
      <c r="J81" s="44"/>
      <c r="M81" s="396"/>
      <c r="N81" s="397"/>
      <c r="O81" s="397"/>
      <c r="P81" s="397"/>
      <c r="Q81" s="397"/>
      <c r="R81" s="397"/>
      <c r="S81" s="397"/>
      <c r="T81" s="397"/>
      <c r="U81" s="397"/>
    </row>
    <row r="82" spans="2:21" ht="17.100000000000001" customHeight="1">
      <c r="B82" s="44"/>
      <c r="C82" s="44"/>
      <c r="D82" s="44"/>
      <c r="E82" s="44"/>
      <c r="F82" s="44"/>
      <c r="G82" s="44"/>
      <c r="H82" s="44"/>
      <c r="I82" s="44"/>
      <c r="J82" s="44"/>
      <c r="M82"/>
      <c r="N82"/>
      <c r="O82"/>
      <c r="P82"/>
      <c r="Q82"/>
      <c r="R82"/>
      <c r="S82"/>
      <c r="T82"/>
      <c r="U82"/>
    </row>
    <row r="83" spans="2:21" ht="17.100000000000001" customHeight="1">
      <c r="B83" s="44"/>
      <c r="C83" s="44"/>
      <c r="D83" s="44"/>
      <c r="E83" s="44"/>
      <c r="F83" s="44"/>
      <c r="G83" s="44"/>
      <c r="H83" s="44"/>
      <c r="I83" s="44"/>
      <c r="J83" s="44"/>
    </row>
    <row r="84" spans="2:21" ht="17.100000000000001" customHeight="1">
      <c r="B84" s="44"/>
      <c r="C84" s="44"/>
      <c r="D84" s="44"/>
      <c r="E84" s="44"/>
      <c r="F84" s="44"/>
      <c r="G84" s="44"/>
      <c r="H84" s="44"/>
      <c r="I84" s="44"/>
      <c r="J84" s="44"/>
    </row>
    <row r="85" spans="2:21" ht="17.100000000000001" customHeight="1">
      <c r="B85" s="44"/>
      <c r="C85" s="44"/>
      <c r="D85" s="44"/>
      <c r="E85" s="44"/>
      <c r="F85" s="44"/>
      <c r="G85" s="44"/>
      <c r="H85" s="44"/>
      <c r="I85" s="44"/>
      <c r="J85" s="44"/>
    </row>
    <row r="86" spans="2:21" ht="17.100000000000001" customHeight="1">
      <c r="B86" s="44"/>
      <c r="C86" s="44"/>
      <c r="D86" s="44"/>
      <c r="E86" s="44"/>
      <c r="F86" s="44"/>
      <c r="G86" s="44"/>
      <c r="H86" s="44"/>
      <c r="I86" s="44"/>
      <c r="J86" s="44"/>
    </row>
    <row r="87" spans="2:21" ht="17.100000000000001" customHeight="1">
      <c r="B87" s="44"/>
      <c r="C87" s="44"/>
      <c r="D87" s="44"/>
      <c r="E87" s="44"/>
      <c r="F87" s="44"/>
      <c r="G87" s="44"/>
      <c r="H87" s="44"/>
      <c r="I87" s="44"/>
      <c r="J87" s="44"/>
    </row>
    <row r="88" spans="2:21" ht="17.100000000000001" customHeight="1">
      <c r="B88" s="44"/>
      <c r="C88" s="44"/>
      <c r="D88" s="44"/>
      <c r="E88" s="44"/>
      <c r="F88" s="44"/>
      <c r="G88" s="44"/>
      <c r="H88" s="44"/>
      <c r="I88" s="44"/>
      <c r="J88" s="44"/>
    </row>
    <row r="89" spans="2:21" ht="17.100000000000001" customHeight="1">
      <c r="B89" s="44"/>
      <c r="C89" s="44"/>
      <c r="D89" s="44"/>
      <c r="E89" s="44"/>
      <c r="F89" s="44"/>
      <c r="G89" s="44"/>
      <c r="H89" s="44"/>
      <c r="I89" s="44"/>
      <c r="J89" s="44"/>
    </row>
    <row r="90" spans="2:21" ht="17.100000000000001" customHeight="1">
      <c r="B90" s="44"/>
      <c r="C90" s="44"/>
      <c r="D90" s="44"/>
      <c r="E90" s="44"/>
      <c r="F90" s="44"/>
      <c r="G90" s="44"/>
      <c r="H90" s="44"/>
      <c r="I90" s="44"/>
      <c r="J90" s="44"/>
    </row>
    <row r="91" spans="2:21" ht="17.100000000000001" customHeight="1">
      <c r="B91" s="44"/>
      <c r="C91" s="44"/>
      <c r="D91" s="44"/>
      <c r="E91" s="44"/>
      <c r="F91" s="44"/>
      <c r="G91" s="44"/>
      <c r="H91" s="44"/>
      <c r="I91" s="44"/>
      <c r="J91" s="44"/>
    </row>
    <row r="92" spans="2:21" ht="17.100000000000001" customHeight="1">
      <c r="B92" s="44"/>
      <c r="C92" s="44"/>
      <c r="D92" s="44"/>
      <c r="E92" s="44"/>
      <c r="F92" s="44"/>
      <c r="G92" s="44"/>
      <c r="H92" s="44"/>
      <c r="I92" s="44"/>
      <c r="J92" s="44"/>
    </row>
    <row r="93" spans="2:21" ht="17.100000000000001" customHeight="1">
      <c r="B93" s="44"/>
      <c r="C93" s="44"/>
      <c r="D93" s="44"/>
      <c r="E93" s="44"/>
      <c r="F93" s="44"/>
      <c r="G93" s="44"/>
      <c r="H93" s="44"/>
      <c r="I93" s="44"/>
      <c r="J93" s="44"/>
    </row>
    <row r="94" spans="2:21" ht="17.100000000000001" customHeight="1">
      <c r="B94" s="44"/>
      <c r="C94" s="44"/>
      <c r="D94" s="44"/>
      <c r="E94" s="44"/>
      <c r="F94" s="44"/>
      <c r="G94" s="44"/>
      <c r="H94" s="44"/>
      <c r="I94" s="44"/>
      <c r="J94" s="44"/>
    </row>
    <row r="95" spans="2:21" ht="17.100000000000001" customHeight="1">
      <c r="B95" s="44"/>
      <c r="C95" s="44"/>
      <c r="D95" s="44"/>
      <c r="E95" s="44"/>
      <c r="F95" s="44"/>
      <c r="G95" s="44"/>
      <c r="H95" s="44"/>
      <c r="I95" s="44"/>
      <c r="J95" s="44"/>
    </row>
    <row r="96" spans="2:21" ht="17.100000000000001" customHeight="1">
      <c r="B96" s="44"/>
      <c r="C96" s="44"/>
      <c r="D96" s="44"/>
      <c r="E96" s="44"/>
      <c r="F96" s="44"/>
      <c r="G96" s="44"/>
      <c r="H96" s="44"/>
      <c r="I96" s="44"/>
      <c r="J96" s="44"/>
    </row>
    <row r="97" spans="2:10" ht="17.100000000000001" customHeight="1">
      <c r="B97" s="44"/>
      <c r="C97" s="44"/>
      <c r="D97" s="44"/>
      <c r="E97" s="44"/>
      <c r="F97" s="44"/>
      <c r="G97" s="44"/>
      <c r="H97" s="44"/>
      <c r="I97" s="44"/>
      <c r="J97" s="44"/>
    </row>
    <row r="98" spans="2:10" ht="17.100000000000001" customHeight="1">
      <c r="B98" s="44"/>
      <c r="C98" s="44"/>
      <c r="D98" s="44"/>
      <c r="E98" s="44"/>
      <c r="F98" s="44"/>
      <c r="G98" s="44"/>
      <c r="H98" s="44"/>
      <c r="I98" s="44"/>
      <c r="J98" s="44"/>
    </row>
    <row r="99" spans="2:10" ht="17.100000000000001" customHeight="1">
      <c r="B99" s="44"/>
      <c r="C99" s="44"/>
      <c r="D99" s="44"/>
      <c r="E99" s="44"/>
      <c r="F99" s="44"/>
      <c r="G99" s="44"/>
      <c r="H99" s="44"/>
      <c r="I99" s="44"/>
      <c r="J99" s="44"/>
    </row>
    <row r="100" spans="2:10" ht="17.100000000000001" customHeight="1">
      <c r="B100" s="44"/>
      <c r="C100" s="44"/>
      <c r="D100" s="44"/>
      <c r="E100" s="44"/>
      <c r="F100" s="44"/>
      <c r="G100" s="44"/>
      <c r="H100" s="44"/>
      <c r="I100" s="44"/>
      <c r="J100" s="44"/>
    </row>
    <row r="101" spans="2:10" ht="17.100000000000001" customHeight="1">
      <c r="B101" s="44"/>
      <c r="C101" s="44"/>
      <c r="D101" s="44"/>
      <c r="E101" s="44"/>
      <c r="F101" s="44"/>
      <c r="G101" s="44"/>
      <c r="H101" s="44"/>
      <c r="I101" s="44"/>
      <c r="J101" s="44"/>
    </row>
    <row r="102" spans="2:10" ht="17.100000000000001" customHeight="1">
      <c r="B102" s="44"/>
      <c r="C102" s="44"/>
      <c r="D102" s="44"/>
      <c r="E102" s="44"/>
      <c r="F102" s="44"/>
      <c r="G102" s="44"/>
      <c r="H102" s="44"/>
      <c r="I102" s="44"/>
      <c r="J102" s="44"/>
    </row>
    <row r="103" spans="2:10" ht="17.100000000000001" customHeight="1">
      <c r="B103" s="44"/>
      <c r="C103" s="44"/>
      <c r="D103" s="44"/>
      <c r="E103" s="44"/>
      <c r="F103" s="44"/>
      <c r="G103" s="44"/>
      <c r="H103" s="44"/>
      <c r="I103" s="44"/>
      <c r="J103" s="44"/>
    </row>
    <row r="104" spans="2:10" ht="17.100000000000001" customHeight="1">
      <c r="B104" s="44"/>
      <c r="C104" s="44"/>
      <c r="D104" s="44"/>
      <c r="E104" s="44"/>
      <c r="F104" s="44"/>
      <c r="G104" s="44"/>
      <c r="H104" s="44"/>
      <c r="I104" s="44"/>
      <c r="J104" s="44"/>
    </row>
    <row r="105" spans="2:10" ht="17.100000000000001" customHeight="1">
      <c r="B105" s="44"/>
      <c r="C105" s="44"/>
      <c r="D105" s="44"/>
      <c r="E105" s="44"/>
      <c r="F105" s="44"/>
      <c r="G105" s="44"/>
      <c r="H105" s="44"/>
      <c r="I105" s="44"/>
      <c r="J105" s="44"/>
    </row>
    <row r="106" spans="2:10" ht="17.100000000000001" customHeight="1">
      <c r="B106" s="44"/>
      <c r="C106" s="44"/>
      <c r="D106" s="44"/>
      <c r="E106" s="44"/>
      <c r="F106" s="44"/>
      <c r="G106" s="44"/>
      <c r="H106" s="44"/>
      <c r="I106" s="44"/>
      <c r="J106" s="44"/>
    </row>
    <row r="107" spans="2:10" ht="17.100000000000001" customHeight="1">
      <c r="B107" s="44"/>
      <c r="C107" s="44"/>
      <c r="D107" s="44"/>
      <c r="E107" s="44"/>
      <c r="F107" s="44"/>
      <c r="G107" s="44"/>
      <c r="H107" s="44"/>
      <c r="I107" s="44"/>
      <c r="J107" s="44"/>
    </row>
    <row r="108" spans="2:10" ht="17.100000000000001" customHeight="1">
      <c r="B108" s="44"/>
      <c r="C108" s="44"/>
      <c r="D108" s="44"/>
      <c r="E108" s="44"/>
      <c r="F108" s="44"/>
      <c r="G108" s="44"/>
      <c r="H108" s="44"/>
      <c r="I108" s="44"/>
      <c r="J108" s="44"/>
    </row>
    <row r="109" spans="2:10" ht="17.100000000000001" customHeight="1">
      <c r="B109" s="44"/>
      <c r="C109" s="44"/>
      <c r="D109" s="44"/>
      <c r="E109" s="44"/>
      <c r="F109" s="44"/>
      <c r="G109" s="44"/>
      <c r="H109" s="44"/>
      <c r="I109" s="44"/>
      <c r="J109" s="44"/>
    </row>
    <row r="110" spans="2:10" ht="17.100000000000001" customHeight="1">
      <c r="B110" s="44"/>
      <c r="C110" s="44"/>
      <c r="D110" s="44"/>
      <c r="E110" s="44"/>
      <c r="F110" s="44"/>
      <c r="G110" s="44"/>
      <c r="H110" s="44"/>
      <c r="I110" s="44"/>
      <c r="J110" s="44"/>
    </row>
    <row r="111" spans="2:10" ht="17.100000000000001" customHeight="1">
      <c r="B111" s="44"/>
      <c r="C111" s="44"/>
      <c r="D111" s="44"/>
      <c r="E111" s="44"/>
      <c r="F111" s="44"/>
      <c r="G111" s="44"/>
      <c r="H111" s="44"/>
      <c r="I111" s="44"/>
      <c r="J111" s="44"/>
    </row>
    <row r="112" spans="2:10" ht="17.100000000000001" customHeight="1">
      <c r="B112" s="44"/>
      <c r="C112" s="44"/>
      <c r="D112" s="44"/>
      <c r="E112" s="44"/>
      <c r="F112" s="44"/>
      <c r="G112" s="44"/>
      <c r="H112" s="44"/>
      <c r="I112" s="44"/>
      <c r="J112" s="44"/>
    </row>
    <row r="113" spans="2:10" ht="17.100000000000001" customHeight="1">
      <c r="B113" s="44"/>
      <c r="C113" s="44"/>
      <c r="D113" s="44"/>
      <c r="E113" s="44"/>
      <c r="F113" s="44"/>
      <c r="G113" s="44"/>
      <c r="H113" s="44"/>
      <c r="I113" s="44"/>
      <c r="J113" s="44"/>
    </row>
    <row r="114" spans="2:10" ht="17.100000000000001" customHeight="1">
      <c r="B114" s="44"/>
      <c r="C114" s="44"/>
      <c r="D114" s="44"/>
      <c r="E114" s="44"/>
      <c r="F114" s="44"/>
      <c r="G114" s="44"/>
      <c r="H114" s="44"/>
      <c r="I114" s="44"/>
      <c r="J114" s="44"/>
    </row>
    <row r="115" spans="2:10" ht="17.100000000000001" customHeight="1">
      <c r="B115" s="44"/>
      <c r="C115" s="44"/>
      <c r="D115" s="44"/>
      <c r="E115" s="44"/>
      <c r="F115" s="44"/>
      <c r="G115" s="44"/>
      <c r="H115" s="44"/>
      <c r="I115" s="44"/>
      <c r="J115" s="44"/>
    </row>
    <row r="116" spans="2:10" ht="17.100000000000001" customHeight="1">
      <c r="B116" s="44"/>
      <c r="C116" s="44"/>
      <c r="D116" s="44"/>
      <c r="E116" s="44"/>
      <c r="F116" s="44"/>
      <c r="G116" s="44"/>
      <c r="H116" s="44"/>
      <c r="I116" s="44"/>
    </row>
    <row r="117" spans="2:10" ht="17.100000000000001" customHeight="1">
      <c r="B117" s="44"/>
      <c r="C117" s="44"/>
      <c r="D117" s="44"/>
      <c r="E117" s="44"/>
      <c r="F117" s="44"/>
      <c r="G117" s="44"/>
      <c r="H117" s="44"/>
      <c r="I117" s="44"/>
    </row>
    <row r="118" spans="2:10" ht="17.100000000000001" customHeight="1">
      <c r="B118" s="44"/>
      <c r="C118" s="44"/>
      <c r="D118" s="44"/>
      <c r="E118" s="44"/>
      <c r="F118" s="44"/>
      <c r="G118" s="44"/>
      <c r="H118" s="44"/>
      <c r="I118" s="44"/>
    </row>
    <row r="119" spans="2:10" ht="17.100000000000001" customHeight="1">
      <c r="B119" s="44"/>
      <c r="C119" s="44"/>
      <c r="D119" s="44"/>
      <c r="E119" s="44"/>
      <c r="F119" s="44"/>
      <c r="G119" s="44"/>
      <c r="H119" s="44"/>
      <c r="I119" s="44"/>
    </row>
    <row r="120" spans="2:10" ht="17.100000000000001" customHeight="1">
      <c r="B120" s="44"/>
      <c r="C120" s="44"/>
      <c r="D120" s="44"/>
      <c r="E120" s="44"/>
      <c r="F120" s="44"/>
      <c r="G120" s="44"/>
      <c r="H120" s="44"/>
      <c r="I120" s="44"/>
    </row>
    <row r="121" spans="2:10" ht="17.100000000000001" customHeight="1">
      <c r="B121" s="44"/>
      <c r="C121" s="44"/>
      <c r="D121" s="44"/>
      <c r="E121" s="44"/>
      <c r="F121" s="44"/>
      <c r="G121" s="44"/>
      <c r="H121" s="44"/>
      <c r="I121" s="44"/>
    </row>
    <row r="122" spans="2:10" ht="17.100000000000001" customHeight="1">
      <c r="B122" s="44"/>
      <c r="C122" s="44"/>
      <c r="D122" s="44"/>
      <c r="E122" s="44"/>
      <c r="F122" s="44"/>
      <c r="G122" s="44"/>
      <c r="H122" s="44"/>
      <c r="I122" s="44"/>
    </row>
    <row r="123" spans="2:10" ht="17.100000000000001" customHeight="1">
      <c r="B123" s="44"/>
      <c r="C123" s="44"/>
      <c r="D123" s="44"/>
      <c r="E123" s="44"/>
      <c r="F123" s="44"/>
      <c r="G123" s="44"/>
      <c r="H123" s="44"/>
      <c r="I123" s="44"/>
    </row>
    <row r="124" spans="2:10" ht="17.100000000000001" customHeight="1">
      <c r="B124" s="44"/>
      <c r="C124" s="44"/>
      <c r="D124" s="44"/>
      <c r="E124" s="44"/>
      <c r="F124" s="44"/>
      <c r="G124" s="44"/>
      <c r="H124" s="44"/>
      <c r="I124" s="44"/>
    </row>
    <row r="125" spans="2:10" ht="17.100000000000001" customHeight="1">
      <c r="B125" s="44"/>
      <c r="C125" s="44"/>
      <c r="D125" s="44"/>
      <c r="E125" s="44"/>
      <c r="F125" s="44"/>
      <c r="G125" s="44"/>
      <c r="H125" s="44"/>
      <c r="I125" s="44"/>
    </row>
    <row r="126" spans="2:10">
      <c r="B126" s="44"/>
      <c r="C126" s="44"/>
      <c r="D126" s="44"/>
      <c r="E126" s="44"/>
      <c r="F126" s="44"/>
      <c r="G126" s="44"/>
      <c r="H126" s="44"/>
      <c r="I126" s="44"/>
    </row>
    <row r="127" spans="2:10">
      <c r="B127" s="44"/>
      <c r="C127" s="44"/>
      <c r="D127" s="44"/>
      <c r="E127" s="44"/>
      <c r="F127" s="44"/>
      <c r="G127" s="44"/>
      <c r="H127" s="44"/>
      <c r="I127" s="44"/>
    </row>
  </sheetData>
  <sheetProtection sort="0" autoFilter="0" pivotTables="0"/>
  <mergeCells count="4">
    <mergeCell ref="A4:I4"/>
    <mergeCell ref="B5:G5"/>
    <mergeCell ref="A65:I65"/>
    <mergeCell ref="B66:G66"/>
  </mergeCells>
  <pageMargins left="0.25" right="0.25" top="0.75" bottom="0.75" header="0.3" footer="0.3"/>
  <pageSetup paperSize="9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103"/>
  <sheetViews>
    <sheetView showGridLines="0" topLeftCell="A31" workbookViewId="0">
      <selection activeCell="A63" sqref="A63:G63"/>
    </sheetView>
  </sheetViews>
  <sheetFormatPr defaultRowHeight="12.75"/>
  <cols>
    <col min="1" max="1" width="7.85546875" style="9" customWidth="1"/>
    <col min="2" max="2" width="33.28515625" style="9" customWidth="1"/>
    <col min="3" max="3" width="13.7109375" style="6" customWidth="1"/>
    <col min="4" max="4" width="16.42578125" style="204" customWidth="1"/>
    <col min="5" max="5" width="16.85546875" style="204" customWidth="1"/>
    <col min="6" max="7" width="14.28515625" style="6" customWidth="1"/>
    <col min="8" max="8" width="9.140625" style="9" customWidth="1"/>
    <col min="9" max="9" width="29.5703125" style="9" customWidth="1"/>
    <col min="10" max="11" width="14" style="9" customWidth="1"/>
    <col min="12" max="13" width="19.140625" style="9" customWidth="1"/>
    <col min="14" max="15" width="20.7109375" style="9" customWidth="1"/>
    <col min="16" max="16384" width="9.140625" style="9"/>
  </cols>
  <sheetData>
    <row r="1" spans="1:13" s="2" customFormat="1">
      <c r="A1" s="2" t="s">
        <v>214</v>
      </c>
      <c r="C1" s="3"/>
      <c r="D1" s="202"/>
      <c r="E1" s="202"/>
      <c r="F1" s="3"/>
      <c r="G1" s="3"/>
      <c r="I1" s="2">
        <v>11</v>
      </c>
    </row>
    <row r="2" spans="1:13" s="2" customFormat="1">
      <c r="A2" s="2" t="s">
        <v>432</v>
      </c>
      <c r="C2" s="3"/>
      <c r="D2" s="202"/>
      <c r="E2" s="202"/>
      <c r="F2" s="3"/>
      <c r="G2" s="3"/>
    </row>
    <row r="3" spans="1:13" s="2" customFormat="1">
      <c r="A3" s="2" t="s">
        <v>257</v>
      </c>
      <c r="C3" s="3"/>
      <c r="D3" s="202"/>
      <c r="E3" s="202"/>
      <c r="F3" s="3"/>
      <c r="G3" s="3"/>
    </row>
    <row r="4" spans="1:13">
      <c r="B4" s="46"/>
      <c r="C4" s="203"/>
    </row>
    <row r="5" spans="1:13" ht="22.5" customHeight="1">
      <c r="D5" s="724" t="s">
        <v>188</v>
      </c>
      <c r="E5" s="725"/>
      <c r="F5" s="726" t="s">
        <v>230</v>
      </c>
      <c r="G5" s="727"/>
    </row>
    <row r="6" spans="1:13" ht="25.5">
      <c r="A6" s="205" t="s">
        <v>131</v>
      </c>
      <c r="B6" s="206" t="s">
        <v>0</v>
      </c>
      <c r="C6" s="207" t="s">
        <v>189</v>
      </c>
      <c r="D6" s="208" t="s">
        <v>180</v>
      </c>
      <c r="E6" s="185" t="s">
        <v>181</v>
      </c>
      <c r="F6" s="208" t="s">
        <v>180</v>
      </c>
      <c r="G6" s="185" t="s">
        <v>181</v>
      </c>
      <c r="I6"/>
    </row>
    <row r="7" spans="1:13" ht="15" customHeight="1">
      <c r="A7" s="187" t="s">
        <v>133</v>
      </c>
      <c r="B7" s="209" t="s">
        <v>41</v>
      </c>
      <c r="C7" s="495">
        <v>11.875</v>
      </c>
      <c r="D7" s="155">
        <v>5835.0968589473687</v>
      </c>
      <c r="E7" s="156">
        <v>5186.2247747368428</v>
      </c>
      <c r="F7" s="157">
        <v>5535.4171957894741</v>
      </c>
      <c r="G7" s="156">
        <v>4886.5451115789483</v>
      </c>
      <c r="I7" s="396"/>
      <c r="K7" s="177"/>
      <c r="M7" s="177"/>
    </row>
    <row r="8" spans="1:13" ht="15" customHeight="1">
      <c r="A8" s="193" t="s">
        <v>134</v>
      </c>
      <c r="B8" s="210" t="s">
        <v>60</v>
      </c>
      <c r="C8" s="496">
        <v>16.625</v>
      </c>
      <c r="D8" s="158">
        <v>5364.4964812030075</v>
      </c>
      <c r="E8" s="159">
        <v>4294.5107969924811</v>
      </c>
      <c r="F8" s="160">
        <v>5061.2669473684209</v>
      </c>
      <c r="G8" s="159">
        <v>3991.281263157894</v>
      </c>
      <c r="I8" s="396"/>
      <c r="K8" s="177"/>
      <c r="M8" s="177"/>
    </row>
    <row r="9" spans="1:13" ht="15" customHeight="1">
      <c r="A9" s="187" t="s">
        <v>138</v>
      </c>
      <c r="B9" s="209" t="s">
        <v>74</v>
      </c>
      <c r="C9" s="495">
        <v>19.5</v>
      </c>
      <c r="D9" s="155">
        <v>5111.0011282051282</v>
      </c>
      <c r="E9" s="156">
        <v>5111.0011282051282</v>
      </c>
      <c r="F9" s="157">
        <v>4640.517487179487</v>
      </c>
      <c r="G9" s="156">
        <v>4640.517487179487</v>
      </c>
      <c r="I9" s="396"/>
      <c r="K9" s="177"/>
      <c r="M9" s="177"/>
    </row>
    <row r="10" spans="1:13" ht="15" customHeight="1">
      <c r="A10" s="193" t="s">
        <v>139</v>
      </c>
      <c r="B10" s="210" t="s">
        <v>61</v>
      </c>
      <c r="C10" s="496">
        <v>29.5</v>
      </c>
      <c r="D10" s="158">
        <v>4416.8195593220335</v>
      </c>
      <c r="E10" s="159">
        <v>4071.0958305084741</v>
      </c>
      <c r="F10" s="160">
        <v>4200.92406779661</v>
      </c>
      <c r="G10" s="159">
        <v>3855.2003389830506</v>
      </c>
      <c r="I10" s="396"/>
      <c r="K10" s="177"/>
      <c r="M10" s="177"/>
    </row>
    <row r="11" spans="1:13" ht="15" customHeight="1">
      <c r="A11" s="187" t="s">
        <v>135</v>
      </c>
      <c r="B11" s="209" t="s">
        <v>64</v>
      </c>
      <c r="C11" s="495">
        <v>33.125</v>
      </c>
      <c r="D11" s="155">
        <v>4511.5808301886791</v>
      </c>
      <c r="E11" s="156">
        <v>3788.7139320754713</v>
      </c>
      <c r="F11" s="157">
        <v>4103.0312452830194</v>
      </c>
      <c r="G11" s="156">
        <v>3380.1643471698112</v>
      </c>
      <c r="I11" s="396"/>
      <c r="K11" s="177"/>
      <c r="M11" s="177"/>
    </row>
    <row r="12" spans="1:13" ht="15" customHeight="1">
      <c r="A12" s="193" t="s">
        <v>140</v>
      </c>
      <c r="B12" s="210" t="s">
        <v>76</v>
      </c>
      <c r="C12" s="496">
        <v>56.875</v>
      </c>
      <c r="D12" s="158">
        <v>4422.9028043956041</v>
      </c>
      <c r="E12" s="159">
        <v>3874.3877098901098</v>
      </c>
      <c r="F12" s="160">
        <v>4069.1346285714285</v>
      </c>
      <c r="G12" s="159">
        <v>3520.6195340659342</v>
      </c>
      <c r="I12" s="396"/>
      <c r="K12" s="177"/>
      <c r="M12" s="177"/>
    </row>
    <row r="13" spans="1:13" ht="15" customHeight="1">
      <c r="A13" s="187" t="s">
        <v>102</v>
      </c>
      <c r="B13" s="209" t="s">
        <v>38</v>
      </c>
      <c r="C13" s="495">
        <v>17.75</v>
      </c>
      <c r="D13" s="155">
        <v>4481.1891830985924</v>
      </c>
      <c r="E13" s="156">
        <v>3871.9840000000008</v>
      </c>
      <c r="F13" s="157">
        <v>4060.0689577464791</v>
      </c>
      <c r="G13" s="156">
        <v>3450.8637746478876</v>
      </c>
      <c r="I13" s="396"/>
      <c r="K13" s="177"/>
      <c r="M13" s="177"/>
    </row>
    <row r="14" spans="1:13" ht="15" customHeight="1">
      <c r="A14" s="193" t="s">
        <v>141</v>
      </c>
      <c r="B14" s="210" t="s">
        <v>59</v>
      </c>
      <c r="C14" s="496">
        <v>14.25</v>
      </c>
      <c r="D14" s="158">
        <v>4348.7275087719299</v>
      </c>
      <c r="E14" s="159">
        <v>3929.9906666666666</v>
      </c>
      <c r="F14" s="160">
        <v>3922.325754385965</v>
      </c>
      <c r="G14" s="159">
        <v>3503.5889122807016</v>
      </c>
      <c r="I14" s="396"/>
      <c r="K14" s="177"/>
      <c r="M14" s="177"/>
    </row>
    <row r="15" spans="1:13" ht="15" customHeight="1">
      <c r="A15" s="187" t="s">
        <v>142</v>
      </c>
      <c r="B15" s="209" t="s">
        <v>75</v>
      </c>
      <c r="C15" s="495">
        <v>33.25</v>
      </c>
      <c r="D15" s="155">
        <v>3914.2484210526318</v>
      </c>
      <c r="E15" s="156">
        <v>3671.5903759398498</v>
      </c>
      <c r="F15" s="157">
        <v>3876.9475789473686</v>
      </c>
      <c r="G15" s="156">
        <v>3634.2895338345866</v>
      </c>
      <c r="I15" s="396"/>
      <c r="K15" s="177"/>
      <c r="M15" s="177"/>
    </row>
    <row r="16" spans="1:13" ht="15" customHeight="1">
      <c r="A16" s="193" t="s">
        <v>143</v>
      </c>
      <c r="B16" s="210" t="s">
        <v>46</v>
      </c>
      <c r="C16" s="496">
        <v>23.25</v>
      </c>
      <c r="D16" s="158">
        <v>4115.7977204301078</v>
      </c>
      <c r="E16" s="159">
        <v>3720.0987956989252</v>
      </c>
      <c r="F16" s="160">
        <v>3762.0916129032262</v>
      </c>
      <c r="G16" s="159">
        <v>3366.3926881720431</v>
      </c>
      <c r="I16" s="396"/>
      <c r="K16" s="177"/>
      <c r="M16" s="177"/>
    </row>
    <row r="17" spans="1:13" ht="15" customHeight="1">
      <c r="A17" s="187" t="s">
        <v>144</v>
      </c>
      <c r="B17" s="209" t="s">
        <v>71</v>
      </c>
      <c r="C17" s="495">
        <v>38</v>
      </c>
      <c r="D17" s="155">
        <v>4022.4322105263159</v>
      </c>
      <c r="E17" s="156">
        <v>3604.9278684210526</v>
      </c>
      <c r="F17" s="157">
        <v>3630.6415789473685</v>
      </c>
      <c r="G17" s="156">
        <v>3213.1372368421053</v>
      </c>
      <c r="I17" s="396"/>
      <c r="K17" s="177"/>
      <c r="M17" s="177"/>
    </row>
    <row r="18" spans="1:13" ht="15" customHeight="1">
      <c r="A18" s="193" t="s">
        <v>103</v>
      </c>
      <c r="B18" s="210" t="s">
        <v>77</v>
      </c>
      <c r="C18" s="496">
        <v>42.125</v>
      </c>
      <c r="D18" s="158">
        <v>4063.9605459940649</v>
      </c>
      <c r="E18" s="159">
        <v>3483.300985163205</v>
      </c>
      <c r="F18" s="160">
        <v>3586.5552284866467</v>
      </c>
      <c r="G18" s="159">
        <v>3005.8956676557864</v>
      </c>
      <c r="I18" s="396"/>
      <c r="K18" s="177"/>
      <c r="M18" s="177"/>
    </row>
    <row r="19" spans="1:13" ht="15" customHeight="1">
      <c r="A19" s="187" t="s">
        <v>104</v>
      </c>
      <c r="B19" s="209" t="s">
        <v>62</v>
      </c>
      <c r="C19" s="495">
        <v>20.5</v>
      </c>
      <c r="D19" s="155">
        <v>4553.4341951219512</v>
      </c>
      <c r="E19" s="156">
        <v>3157.2934146341463</v>
      </c>
      <c r="F19" s="157">
        <v>3506.3246341463414</v>
      </c>
      <c r="G19" s="156">
        <v>2110.1838536585365</v>
      </c>
      <c r="I19" s="396"/>
      <c r="K19" s="177"/>
      <c r="M19" s="177"/>
    </row>
    <row r="20" spans="1:13" ht="15" customHeight="1">
      <c r="A20" s="193" t="s">
        <v>105</v>
      </c>
      <c r="B20" s="210" t="s">
        <v>37</v>
      </c>
      <c r="C20" s="496">
        <v>64.5</v>
      </c>
      <c r="D20" s="158">
        <v>3978.3920930232557</v>
      </c>
      <c r="E20" s="159">
        <v>3612.716372093023</v>
      </c>
      <c r="F20" s="160">
        <v>3488.9675348837209</v>
      </c>
      <c r="G20" s="159">
        <v>3123.2918139534881</v>
      </c>
      <c r="I20" s="396"/>
      <c r="K20" s="177"/>
      <c r="M20" s="177"/>
    </row>
    <row r="21" spans="1:13" ht="15" customHeight="1">
      <c r="A21" s="187" t="s">
        <v>106</v>
      </c>
      <c r="B21" s="209" t="s">
        <v>69</v>
      </c>
      <c r="C21" s="495">
        <v>81.375</v>
      </c>
      <c r="D21" s="155">
        <v>3884.4609523809527</v>
      </c>
      <c r="E21" s="156">
        <v>3601.3118279569894</v>
      </c>
      <c r="F21" s="157">
        <v>3472.3228509984638</v>
      </c>
      <c r="G21" s="156">
        <v>3189.1737265745005</v>
      </c>
      <c r="I21" s="396"/>
      <c r="K21" s="177"/>
      <c r="M21" s="177"/>
    </row>
    <row r="22" spans="1:13" ht="15" customHeight="1">
      <c r="A22" s="193" t="s">
        <v>107</v>
      </c>
      <c r="B22" s="210" t="s">
        <v>55</v>
      </c>
      <c r="C22" s="496">
        <v>94.875</v>
      </c>
      <c r="D22" s="158">
        <v>3588.7959104084321</v>
      </c>
      <c r="E22" s="159">
        <v>3209.4026455862977</v>
      </c>
      <c r="F22" s="160">
        <v>3182.3573270092229</v>
      </c>
      <c r="G22" s="159">
        <v>2802.9640621870885</v>
      </c>
      <c r="I22" s="396"/>
      <c r="K22" s="177"/>
      <c r="M22" s="177"/>
    </row>
    <row r="23" spans="1:13" ht="15" customHeight="1">
      <c r="A23" s="187" t="s">
        <v>145</v>
      </c>
      <c r="B23" s="209" t="s">
        <v>340</v>
      </c>
      <c r="C23" s="495">
        <v>218</v>
      </c>
      <c r="D23" s="155">
        <v>3500.6600412844036</v>
      </c>
      <c r="E23" s="156">
        <v>3420.6837614678898</v>
      </c>
      <c r="F23" s="157">
        <v>3161.6748669724766</v>
      </c>
      <c r="G23" s="156">
        <v>3081.6985871559627</v>
      </c>
      <c r="I23" s="396"/>
      <c r="K23" s="177"/>
      <c r="M23" s="177"/>
    </row>
    <row r="24" spans="1:13" ht="15" customHeight="1">
      <c r="A24" s="193" t="s">
        <v>146</v>
      </c>
      <c r="B24" s="210" t="s">
        <v>57</v>
      </c>
      <c r="C24" s="496">
        <v>42.125</v>
      </c>
      <c r="D24" s="158">
        <v>3550.3873709198815</v>
      </c>
      <c r="E24" s="159">
        <v>3081.1225637982197</v>
      </c>
      <c r="F24" s="160">
        <v>3145.1649139465871</v>
      </c>
      <c r="G24" s="159">
        <v>2675.9001068249254</v>
      </c>
      <c r="I24" s="396"/>
      <c r="K24" s="177"/>
      <c r="M24" s="177"/>
    </row>
    <row r="25" spans="1:13" ht="15" customHeight="1">
      <c r="A25" s="187" t="s">
        <v>147</v>
      </c>
      <c r="B25" s="209" t="s">
        <v>70</v>
      </c>
      <c r="C25" s="495">
        <v>117.75</v>
      </c>
      <c r="D25" s="155">
        <v>3347.6676602972402</v>
      </c>
      <c r="E25" s="156">
        <v>3024.5081698513804</v>
      </c>
      <c r="F25" s="157">
        <v>3138.726607218684</v>
      </c>
      <c r="G25" s="156">
        <v>2815.5671167728242</v>
      </c>
      <c r="I25" s="396"/>
      <c r="K25" s="177"/>
      <c r="M25" s="177"/>
    </row>
    <row r="26" spans="1:13" ht="15" customHeight="1">
      <c r="A26" s="193" t="s">
        <v>148</v>
      </c>
      <c r="B26" s="210" t="s">
        <v>342</v>
      </c>
      <c r="C26" s="496">
        <v>100</v>
      </c>
      <c r="D26" s="158">
        <v>3381.3672499999998</v>
      </c>
      <c r="E26" s="159">
        <v>3018.8449699999996</v>
      </c>
      <c r="F26" s="160">
        <v>3110.9964</v>
      </c>
      <c r="G26" s="159">
        <v>2748.4741200000003</v>
      </c>
      <c r="I26" s="396"/>
      <c r="K26" s="177"/>
      <c r="M26" s="177"/>
    </row>
    <row r="27" spans="1:13" ht="15" customHeight="1">
      <c r="A27" s="187" t="s">
        <v>108</v>
      </c>
      <c r="B27" s="209" t="s">
        <v>67</v>
      </c>
      <c r="C27" s="495">
        <v>21.25</v>
      </c>
      <c r="D27" s="155">
        <v>3454.6578352941174</v>
      </c>
      <c r="E27" s="156">
        <v>3160.6626823529409</v>
      </c>
      <c r="F27" s="157">
        <v>3091.3532235294115</v>
      </c>
      <c r="G27" s="156">
        <v>2797.358070588235</v>
      </c>
      <c r="I27" s="396"/>
      <c r="K27" s="177"/>
      <c r="M27" s="177"/>
    </row>
    <row r="28" spans="1:13" ht="15" customHeight="1">
      <c r="A28" s="193" t="s">
        <v>109</v>
      </c>
      <c r="B28" s="210" t="s">
        <v>35</v>
      </c>
      <c r="C28" s="496">
        <v>53.125</v>
      </c>
      <c r="D28" s="158">
        <v>3632.1289976470589</v>
      </c>
      <c r="E28" s="159">
        <v>3188.1672658823527</v>
      </c>
      <c r="F28" s="160">
        <v>3084.9590588235296</v>
      </c>
      <c r="G28" s="159">
        <v>2640.9973270588239</v>
      </c>
      <c r="I28" s="396"/>
      <c r="K28" s="177"/>
      <c r="M28" s="177"/>
    </row>
    <row r="29" spans="1:13" ht="15" customHeight="1">
      <c r="A29" s="187" t="s">
        <v>110</v>
      </c>
      <c r="B29" s="209" t="s">
        <v>58</v>
      </c>
      <c r="C29" s="495">
        <v>30</v>
      </c>
      <c r="D29" s="155">
        <v>3328.1779000000001</v>
      </c>
      <c r="E29" s="156">
        <v>3006.9908</v>
      </c>
      <c r="F29" s="157">
        <v>3051.5050333333334</v>
      </c>
      <c r="G29" s="156">
        <v>2730.3179333333333</v>
      </c>
      <c r="I29" s="396"/>
      <c r="K29" s="177"/>
      <c r="M29" s="177"/>
    </row>
    <row r="30" spans="1:13" ht="15" customHeight="1">
      <c r="A30" s="193" t="s">
        <v>111</v>
      </c>
      <c r="B30" s="210" t="s">
        <v>53</v>
      </c>
      <c r="C30" s="496">
        <v>144.875</v>
      </c>
      <c r="D30" s="158">
        <v>3387.2973459879204</v>
      </c>
      <c r="E30" s="159">
        <v>3046.0983813632438</v>
      </c>
      <c r="F30" s="160">
        <v>3037.3920069025021</v>
      </c>
      <c r="G30" s="159">
        <v>2696.1930422778255</v>
      </c>
      <c r="I30" s="396"/>
      <c r="K30" s="177"/>
      <c r="M30" s="177"/>
    </row>
    <row r="31" spans="1:13" ht="15" customHeight="1">
      <c r="A31" s="187" t="s">
        <v>112</v>
      </c>
      <c r="B31" s="209" t="s">
        <v>33</v>
      </c>
      <c r="C31" s="495">
        <v>32.25</v>
      </c>
      <c r="D31" s="155">
        <v>3490.0176124031009</v>
      </c>
      <c r="E31" s="156">
        <v>3160.160868217054</v>
      </c>
      <c r="F31" s="157">
        <v>3026.1536744186046</v>
      </c>
      <c r="G31" s="156">
        <v>2696.2969302325582</v>
      </c>
      <c r="I31" s="396"/>
      <c r="K31" s="177"/>
      <c r="M31" s="177"/>
    </row>
    <row r="32" spans="1:13" ht="15.75" customHeight="1">
      <c r="A32" s="193" t="s">
        <v>113</v>
      </c>
      <c r="B32" s="210" t="s">
        <v>31</v>
      </c>
      <c r="C32" s="496">
        <v>53</v>
      </c>
      <c r="D32" s="158">
        <v>3376.2607924528297</v>
      </c>
      <c r="E32" s="159">
        <v>3061.5186792452828</v>
      </c>
      <c r="F32" s="160">
        <v>2998.9074150943393</v>
      </c>
      <c r="G32" s="159">
        <v>2684.1653018867923</v>
      </c>
      <c r="I32" s="396"/>
      <c r="K32" s="177"/>
      <c r="M32" s="177"/>
    </row>
    <row r="33" spans="1:13" ht="15" customHeight="1">
      <c r="A33" s="187" t="s">
        <v>114</v>
      </c>
      <c r="B33" s="209" t="s">
        <v>40</v>
      </c>
      <c r="C33" s="495">
        <v>147.625</v>
      </c>
      <c r="D33" s="155">
        <v>3369.1194038950043</v>
      </c>
      <c r="E33" s="156">
        <v>2989.3207586790854</v>
      </c>
      <c r="F33" s="157">
        <v>2972.7363386960205</v>
      </c>
      <c r="G33" s="156">
        <v>2592.9376934801016</v>
      </c>
      <c r="I33" s="396"/>
      <c r="K33" s="177"/>
      <c r="M33" s="177"/>
    </row>
    <row r="34" spans="1:13" ht="15" customHeight="1">
      <c r="A34" s="193" t="s">
        <v>149</v>
      </c>
      <c r="B34" s="210" t="s">
        <v>73</v>
      </c>
      <c r="C34" s="496">
        <v>101.25</v>
      </c>
      <c r="D34" s="158">
        <v>3271.3516148148151</v>
      </c>
      <c r="E34" s="159">
        <v>2941.4751111111113</v>
      </c>
      <c r="F34" s="160">
        <v>2929.141925925926</v>
      </c>
      <c r="G34" s="159">
        <v>2599.2654222222222</v>
      </c>
      <c r="I34" s="396"/>
      <c r="K34" s="177"/>
      <c r="M34" s="177"/>
    </row>
    <row r="35" spans="1:13" ht="15" customHeight="1">
      <c r="A35" s="187" t="s">
        <v>150</v>
      </c>
      <c r="B35" s="209" t="s">
        <v>34</v>
      </c>
      <c r="C35" s="495">
        <v>195.375</v>
      </c>
      <c r="D35" s="155">
        <v>3300.1547536788225</v>
      </c>
      <c r="E35" s="156">
        <v>2915.5002687140113</v>
      </c>
      <c r="F35" s="157">
        <v>2927.8879692898272</v>
      </c>
      <c r="G35" s="156">
        <v>2543.233484325016</v>
      </c>
      <c r="I35" s="396"/>
      <c r="K35" s="177"/>
      <c r="M35" s="177"/>
    </row>
    <row r="36" spans="1:13" ht="15" customHeight="1">
      <c r="A36" s="193" t="s">
        <v>151</v>
      </c>
      <c r="B36" s="210" t="s">
        <v>341</v>
      </c>
      <c r="C36" s="496">
        <v>271.5</v>
      </c>
      <c r="D36" s="158">
        <v>3228.3186703499082</v>
      </c>
      <c r="E36" s="159">
        <v>2923.7618416206265</v>
      </c>
      <c r="F36" s="160">
        <v>2907.3797274401477</v>
      </c>
      <c r="G36" s="159">
        <v>2602.822898710866</v>
      </c>
      <c r="I36" s="396"/>
      <c r="K36" s="177"/>
      <c r="M36" s="177"/>
    </row>
    <row r="37" spans="1:13" ht="15" customHeight="1">
      <c r="A37" s="187" t="s">
        <v>152</v>
      </c>
      <c r="B37" s="209" t="s">
        <v>54</v>
      </c>
      <c r="C37" s="495">
        <v>103.5</v>
      </c>
      <c r="D37" s="155">
        <v>3373.0038164251209</v>
      </c>
      <c r="E37" s="156">
        <v>2887.5159323671501</v>
      </c>
      <c r="F37" s="157">
        <v>2901.8797101449281</v>
      </c>
      <c r="G37" s="156">
        <v>2416.3918260869573</v>
      </c>
      <c r="I37" s="396"/>
      <c r="K37" s="177"/>
      <c r="M37" s="177"/>
    </row>
    <row r="38" spans="1:13" ht="15" customHeight="1">
      <c r="A38" s="193" t="s">
        <v>382</v>
      </c>
      <c r="B38" s="210" t="s">
        <v>183</v>
      </c>
      <c r="C38" s="496">
        <v>5285.25</v>
      </c>
      <c r="D38" s="158">
        <v>3069.421798590417</v>
      </c>
      <c r="E38" s="159">
        <v>2768.1157561137134</v>
      </c>
      <c r="F38" s="160">
        <v>2833.2695497847785</v>
      </c>
      <c r="G38" s="159">
        <v>2531.9635073080744</v>
      </c>
      <c r="I38" s="396"/>
      <c r="K38" s="177"/>
      <c r="M38" s="177"/>
    </row>
    <row r="39" spans="1:13" ht="15" customHeight="1">
      <c r="A39" s="187" t="s">
        <v>382</v>
      </c>
      <c r="B39" s="209" t="s">
        <v>72</v>
      </c>
      <c r="C39" s="495">
        <v>180.625</v>
      </c>
      <c r="D39" s="155">
        <v>3342.6451543252592</v>
      </c>
      <c r="E39" s="156">
        <v>2799.5032858131485</v>
      </c>
      <c r="F39" s="157">
        <v>2832.5071944636675</v>
      </c>
      <c r="G39" s="156">
        <v>2289.3653259515568</v>
      </c>
      <c r="I39" s="396"/>
      <c r="K39" s="177"/>
      <c r="M39" s="177"/>
    </row>
    <row r="40" spans="1:13" ht="15" customHeight="1">
      <c r="A40" s="193" t="s">
        <v>155</v>
      </c>
      <c r="B40" s="210" t="s">
        <v>27</v>
      </c>
      <c r="C40" s="496">
        <v>1422.25</v>
      </c>
      <c r="D40" s="158">
        <v>3113.6002221831604</v>
      </c>
      <c r="E40" s="159">
        <v>2904.7249020917561</v>
      </c>
      <c r="F40" s="160">
        <v>2785.3057008261558</v>
      </c>
      <c r="G40" s="159">
        <v>2576.4303807347515</v>
      </c>
      <c r="I40" s="396"/>
      <c r="K40" s="177"/>
      <c r="M40" s="177"/>
    </row>
    <row r="41" spans="1:13" ht="15.75" customHeight="1">
      <c r="A41" s="187" t="s">
        <v>156</v>
      </c>
      <c r="B41" s="209" t="s">
        <v>25</v>
      </c>
      <c r="C41" s="495">
        <v>1687.75</v>
      </c>
      <c r="D41" s="155">
        <v>3102.260968745371</v>
      </c>
      <c r="E41" s="156">
        <v>2833.4670051844173</v>
      </c>
      <c r="F41" s="157">
        <v>2749.1998394311954</v>
      </c>
      <c r="G41" s="156">
        <v>2480.4058758702413</v>
      </c>
      <c r="I41" s="396"/>
      <c r="K41" s="177"/>
      <c r="M41" s="177"/>
    </row>
    <row r="42" spans="1:13" ht="15" customHeight="1">
      <c r="A42" s="193" t="s">
        <v>136</v>
      </c>
      <c r="B42" s="210" t="s">
        <v>39</v>
      </c>
      <c r="C42" s="496">
        <v>52.625</v>
      </c>
      <c r="D42" s="158">
        <v>3083.2231448931116</v>
      </c>
      <c r="E42" s="159">
        <v>2975.1237244655581</v>
      </c>
      <c r="F42" s="160">
        <v>2745.5828598574817</v>
      </c>
      <c r="G42" s="159">
        <v>2637.4834394299287</v>
      </c>
      <c r="I42" s="396"/>
      <c r="K42" s="177"/>
      <c r="M42" s="177"/>
    </row>
    <row r="43" spans="1:13" ht="15" customHeight="1">
      <c r="A43" s="187" t="s">
        <v>115</v>
      </c>
      <c r="B43" s="209" t="s">
        <v>56</v>
      </c>
      <c r="C43" s="495">
        <v>60.75</v>
      </c>
      <c r="D43" s="155">
        <v>2994.1839341563787</v>
      </c>
      <c r="E43" s="156">
        <v>2747.7758353909467</v>
      </c>
      <c r="F43" s="157">
        <v>2689.5331193415636</v>
      </c>
      <c r="G43" s="156">
        <v>2443.1250205761316</v>
      </c>
      <c r="I43" s="396"/>
      <c r="K43" s="177"/>
      <c r="M43" s="177"/>
    </row>
    <row r="44" spans="1:13" ht="15" customHeight="1">
      <c r="A44" s="193" t="s">
        <v>116</v>
      </c>
      <c r="B44" s="210" t="s">
        <v>26</v>
      </c>
      <c r="C44" s="496">
        <v>713.75</v>
      </c>
      <c r="D44" s="158">
        <v>3097.2783551663747</v>
      </c>
      <c r="E44" s="159">
        <v>2751.9717015761821</v>
      </c>
      <c r="F44" s="160">
        <v>2679.2733982486866</v>
      </c>
      <c r="G44" s="159">
        <v>2333.966744658494</v>
      </c>
      <c r="I44" s="396"/>
      <c r="K44" s="177"/>
      <c r="M44" s="177"/>
    </row>
    <row r="45" spans="1:13" ht="15" customHeight="1">
      <c r="A45" s="187" t="s">
        <v>117</v>
      </c>
      <c r="B45" s="209" t="s">
        <v>63</v>
      </c>
      <c r="C45" s="495">
        <v>339.25</v>
      </c>
      <c r="D45" s="155">
        <v>2999.0539277818721</v>
      </c>
      <c r="E45" s="156">
        <v>2559.4134414148857</v>
      </c>
      <c r="F45" s="157">
        <v>2676.7671068533532</v>
      </c>
      <c r="G45" s="156">
        <v>2237.1266204863668</v>
      </c>
      <c r="I45" s="396"/>
      <c r="K45" s="177"/>
      <c r="M45" s="177"/>
    </row>
    <row r="46" spans="1:13" ht="15" customHeight="1">
      <c r="A46" s="193" t="s">
        <v>157</v>
      </c>
      <c r="B46" s="210" t="s">
        <v>66</v>
      </c>
      <c r="C46" s="496">
        <v>565.75</v>
      </c>
      <c r="D46" s="158">
        <v>2946.7219319487403</v>
      </c>
      <c r="E46" s="159">
        <v>2680.9657958462217</v>
      </c>
      <c r="F46" s="160">
        <v>2607.6785505965536</v>
      </c>
      <c r="G46" s="159">
        <v>2341.9224144940349</v>
      </c>
      <c r="I46" s="396"/>
      <c r="K46" s="177"/>
      <c r="M46" s="177"/>
    </row>
    <row r="47" spans="1:13" ht="15" customHeight="1">
      <c r="A47" s="187" t="s">
        <v>158</v>
      </c>
      <c r="B47" s="209" t="s">
        <v>30</v>
      </c>
      <c r="C47" s="495">
        <v>85.375</v>
      </c>
      <c r="D47" s="155">
        <v>2965.2091244509515</v>
      </c>
      <c r="E47" s="156">
        <v>2606.0381376281111</v>
      </c>
      <c r="F47" s="157">
        <v>2591.8506588579794</v>
      </c>
      <c r="G47" s="156">
        <v>2232.679672035139</v>
      </c>
      <c r="I47" s="396"/>
      <c r="K47" s="177"/>
      <c r="M47" s="177"/>
    </row>
    <row r="48" spans="1:13" ht="15" customHeight="1">
      <c r="A48" s="193" t="s">
        <v>159</v>
      </c>
      <c r="B48" s="210" t="s">
        <v>44</v>
      </c>
      <c r="C48" s="496">
        <v>10.25</v>
      </c>
      <c r="D48" s="158">
        <v>2752.2134040296924</v>
      </c>
      <c r="E48" s="159">
        <v>2596.310965005302</v>
      </c>
      <c r="F48" s="160">
        <v>2558.2875927889713</v>
      </c>
      <c r="G48" s="159">
        <v>2402.385153764581</v>
      </c>
      <c r="I48" s="396"/>
      <c r="K48" s="177"/>
      <c r="M48" s="177"/>
    </row>
    <row r="49" spans="1:13" ht="15" customHeight="1">
      <c r="A49" s="187" t="s">
        <v>160</v>
      </c>
      <c r="B49" s="209" t="s">
        <v>47</v>
      </c>
      <c r="C49" s="495">
        <v>233.75</v>
      </c>
      <c r="D49" s="155">
        <v>3047.0906181818182</v>
      </c>
      <c r="E49" s="156">
        <v>2779.060671657754</v>
      </c>
      <c r="F49" s="157">
        <v>2537.4646288770055</v>
      </c>
      <c r="G49" s="156">
        <v>2269.4346823529413</v>
      </c>
      <c r="I49" s="396"/>
      <c r="K49" s="177"/>
      <c r="M49" s="177"/>
    </row>
    <row r="50" spans="1:13" ht="15" customHeight="1">
      <c r="A50" s="193" t="s">
        <v>118</v>
      </c>
      <c r="B50" s="210" t="s">
        <v>36</v>
      </c>
      <c r="C50" s="496">
        <v>80.875</v>
      </c>
      <c r="D50" s="158">
        <v>2980.2875919629055</v>
      </c>
      <c r="E50" s="159">
        <v>2494.1689644513135</v>
      </c>
      <c r="F50" s="160">
        <v>2437.3634250386399</v>
      </c>
      <c r="G50" s="159">
        <v>1951.2447975270479</v>
      </c>
      <c r="I50" s="396"/>
      <c r="K50" s="177"/>
      <c r="M50" s="177"/>
    </row>
    <row r="51" spans="1:13" ht="15" customHeight="1">
      <c r="A51" s="187" t="s">
        <v>119</v>
      </c>
      <c r="B51" s="209" t="s">
        <v>43</v>
      </c>
      <c r="C51" s="495">
        <v>60.25</v>
      </c>
      <c r="D51" s="155">
        <v>2636.3270539419091</v>
      </c>
      <c r="E51" s="156">
        <v>2461.3804979253114</v>
      </c>
      <c r="F51" s="157">
        <v>2364.0803485477181</v>
      </c>
      <c r="G51" s="156">
        <v>2189.1337925311204</v>
      </c>
      <c r="I51" s="396"/>
      <c r="K51" s="177"/>
      <c r="M51" s="177"/>
    </row>
    <row r="52" spans="1:13" ht="15" customHeight="1">
      <c r="A52" s="193" t="s">
        <v>161</v>
      </c>
      <c r="B52" s="210" t="s">
        <v>28</v>
      </c>
      <c r="C52" s="496">
        <v>734.375</v>
      </c>
      <c r="D52" s="158">
        <v>2647.2183584680847</v>
      </c>
      <c r="E52" s="159">
        <v>2239.5457375319147</v>
      </c>
      <c r="F52" s="160">
        <v>2352.7116105531909</v>
      </c>
      <c r="G52" s="159">
        <v>1945.0389896170209</v>
      </c>
      <c r="I52" s="396"/>
      <c r="K52" s="177"/>
      <c r="M52" s="177"/>
    </row>
    <row r="53" spans="1:13" ht="15" customHeight="1">
      <c r="A53" s="187" t="s">
        <v>162</v>
      </c>
      <c r="B53" s="209" t="s">
        <v>68</v>
      </c>
      <c r="C53" s="495">
        <v>31.875</v>
      </c>
      <c r="D53" s="155">
        <v>2698.1589333333336</v>
      </c>
      <c r="E53" s="156">
        <v>2486.6096941176475</v>
      </c>
      <c r="F53" s="157">
        <v>2321.1074509803921</v>
      </c>
      <c r="G53" s="156">
        <v>2109.5582117647059</v>
      </c>
      <c r="I53" s="396"/>
      <c r="K53" s="177"/>
      <c r="M53" s="177"/>
    </row>
    <row r="54" spans="1:13" ht="15" customHeight="1">
      <c r="A54" s="193" t="s">
        <v>120</v>
      </c>
      <c r="B54" s="210" t="s">
        <v>48</v>
      </c>
      <c r="C54" s="496">
        <v>48</v>
      </c>
      <c r="D54" s="158">
        <v>2686.9583333333335</v>
      </c>
      <c r="E54" s="159">
        <v>2461.4233333333336</v>
      </c>
      <c r="F54" s="160">
        <v>2299.0858125</v>
      </c>
      <c r="G54" s="159">
        <v>2073.5508125000001</v>
      </c>
      <c r="I54" s="396"/>
      <c r="K54" s="177"/>
      <c r="M54" s="177"/>
    </row>
    <row r="55" spans="1:13" ht="15" customHeight="1">
      <c r="A55" s="187" t="s">
        <v>121</v>
      </c>
      <c r="B55" s="209" t="s">
        <v>51</v>
      </c>
      <c r="C55" s="495">
        <v>16.875</v>
      </c>
      <c r="D55" s="155">
        <v>2419.0195555555556</v>
      </c>
      <c r="E55" s="156">
        <v>2179.9677037037036</v>
      </c>
      <c r="F55" s="157">
        <v>2218.4146370370372</v>
      </c>
      <c r="G55" s="156">
        <v>1979.3627851851854</v>
      </c>
      <c r="I55" s="396"/>
      <c r="K55" s="177"/>
      <c r="M55" s="177"/>
    </row>
    <row r="56" spans="1:13" ht="15" customHeight="1">
      <c r="A56" s="193" t="s">
        <v>163</v>
      </c>
      <c r="B56" s="210" t="s">
        <v>65</v>
      </c>
      <c r="C56" s="496">
        <v>117.875</v>
      </c>
      <c r="D56" s="158">
        <v>2563.4156352067871</v>
      </c>
      <c r="E56" s="159">
        <v>2449.0232704135738</v>
      </c>
      <c r="F56" s="160">
        <v>2208.4140318133618</v>
      </c>
      <c r="G56" s="159">
        <v>2094.0216670201485</v>
      </c>
      <c r="I56" s="396"/>
      <c r="K56" s="177"/>
      <c r="M56" s="177"/>
    </row>
    <row r="57" spans="1:13" ht="15" customHeight="1">
      <c r="A57" s="187" t="s">
        <v>164</v>
      </c>
      <c r="B57" s="209" t="s">
        <v>29</v>
      </c>
      <c r="C57" s="495">
        <v>594.125</v>
      </c>
      <c r="D57" s="155">
        <v>2498.6317138649279</v>
      </c>
      <c r="E57" s="156">
        <v>2331.3196297075538</v>
      </c>
      <c r="F57" s="157">
        <v>2172.6859431937723</v>
      </c>
      <c r="G57" s="156">
        <v>2005.3738590363985</v>
      </c>
      <c r="I57" s="396"/>
      <c r="J57"/>
    </row>
    <row r="58" spans="1:13" ht="15" customHeight="1">
      <c r="A58" s="193" t="s">
        <v>122</v>
      </c>
      <c r="B58" s="210" t="s">
        <v>52</v>
      </c>
      <c r="C58" s="496">
        <v>798.5</v>
      </c>
      <c r="D58" s="158">
        <v>2579.1634765184722</v>
      </c>
      <c r="E58" s="159">
        <v>2362.444563556669</v>
      </c>
      <c r="F58" s="160">
        <v>2126.295542892924</v>
      </c>
      <c r="G58" s="159">
        <v>1909.5766299311208</v>
      </c>
      <c r="I58" s="396"/>
    </row>
    <row r="59" spans="1:13" ht="15" customHeight="1">
      <c r="A59" s="187" t="s">
        <v>123</v>
      </c>
      <c r="B59" s="209" t="s">
        <v>49</v>
      </c>
      <c r="C59" s="495">
        <v>72.875</v>
      </c>
      <c r="D59" s="155">
        <v>2399.21269296741</v>
      </c>
      <c r="E59" s="156">
        <v>2124.2465591766722</v>
      </c>
      <c r="F59" s="157">
        <v>2060.7814614065178</v>
      </c>
      <c r="G59" s="156">
        <v>1785.8153276157802</v>
      </c>
      <c r="I59" s="396"/>
    </row>
    <row r="60" spans="1:13" ht="15" customHeight="1">
      <c r="A60" s="193" t="s">
        <v>305</v>
      </c>
      <c r="B60" s="210" t="s">
        <v>42</v>
      </c>
      <c r="C60" s="496">
        <v>11.875</v>
      </c>
      <c r="D60" s="158">
        <v>2217.0583578947367</v>
      </c>
      <c r="E60" s="159">
        <v>1880.3469473684211</v>
      </c>
      <c r="F60" s="160">
        <v>2051.2643368421054</v>
      </c>
      <c r="G60" s="159">
        <v>1714.5529263157894</v>
      </c>
      <c r="I60" s="396"/>
    </row>
    <row r="61" spans="1:13" ht="15" customHeight="1">
      <c r="A61" s="187" t="s">
        <v>305</v>
      </c>
      <c r="B61" s="209" t="s">
        <v>32</v>
      </c>
      <c r="C61" s="495">
        <v>425.5</v>
      </c>
      <c r="D61" s="155">
        <v>2448.7441880141009</v>
      </c>
      <c r="E61" s="156">
        <v>2266.8362162162161</v>
      </c>
      <c r="F61" s="157">
        <v>2051.0025828437133</v>
      </c>
      <c r="G61" s="156">
        <v>1869.0946110458283</v>
      </c>
      <c r="I61" s="396"/>
    </row>
    <row r="62" spans="1:13" ht="15" customHeight="1">
      <c r="A62" s="193" t="s">
        <v>124</v>
      </c>
      <c r="B62" s="428" t="s">
        <v>185</v>
      </c>
      <c r="C62" s="496">
        <v>9</v>
      </c>
      <c r="D62" s="158">
        <v>2740.1111111111113</v>
      </c>
      <c r="E62" s="159">
        <v>2740.1111111111113</v>
      </c>
      <c r="F62" s="160">
        <v>1905.3333333333333</v>
      </c>
      <c r="G62" s="159">
        <v>1905.3333333333333</v>
      </c>
      <c r="I62" s="396"/>
    </row>
    <row r="63" spans="1:13" ht="15" customHeight="1" thickBot="1">
      <c r="A63" s="661"/>
      <c r="B63" s="663" t="s">
        <v>78</v>
      </c>
      <c r="C63" s="664">
        <v>15868.375</v>
      </c>
      <c r="D63" s="565">
        <v>3051.1624249862593</v>
      </c>
      <c r="E63" s="566">
        <v>2757.3201674142015</v>
      </c>
      <c r="F63" s="564">
        <v>2728.569706250707</v>
      </c>
      <c r="G63" s="566">
        <v>2434.7274486786491</v>
      </c>
      <c r="I63" s="396"/>
    </row>
    <row r="64" spans="1:13" ht="15" customHeight="1" thickTop="1">
      <c r="A64" s="46"/>
      <c r="B64" s="46"/>
      <c r="C64" s="163"/>
      <c r="D64" s="211"/>
      <c r="E64" s="211"/>
      <c r="F64" s="163"/>
      <c r="G64" s="163"/>
      <c r="I64"/>
    </row>
    <row r="65" spans="1:7" ht="17.100000000000001" customHeight="1">
      <c r="A65" s="46" t="s">
        <v>190</v>
      </c>
      <c r="C65" s="163"/>
      <c r="D65" s="211"/>
      <c r="E65" s="211"/>
      <c r="F65" s="163"/>
      <c r="G65" s="163"/>
    </row>
    <row r="66" spans="1:7">
      <c r="A66" s="46" t="s">
        <v>244</v>
      </c>
      <c r="C66" s="163"/>
      <c r="D66" s="211"/>
      <c r="E66" s="211"/>
      <c r="F66" s="163"/>
      <c r="G66" s="163"/>
    </row>
    <row r="67" spans="1:7">
      <c r="A67" s="497"/>
      <c r="B67" s="46"/>
      <c r="C67" s="163"/>
      <c r="D67" s="211"/>
      <c r="E67" s="211"/>
      <c r="F67" s="163"/>
      <c r="G67" s="163"/>
    </row>
    <row r="68" spans="1:7">
      <c r="A68" s="46"/>
      <c r="B68" s="46"/>
      <c r="C68" s="163"/>
      <c r="D68" s="211"/>
      <c r="E68" s="211"/>
      <c r="F68" s="163"/>
      <c r="G68" s="163"/>
    </row>
    <row r="69" spans="1:7">
      <c r="A69" s="46"/>
      <c r="B69" s="46"/>
      <c r="C69" s="163"/>
      <c r="D69" s="211"/>
      <c r="E69" s="211"/>
      <c r="F69" s="163"/>
      <c r="G69" s="163"/>
    </row>
    <row r="70" spans="1:7">
      <c r="A70" s="46"/>
      <c r="B70" s="46"/>
      <c r="C70" s="163"/>
      <c r="D70" s="211"/>
      <c r="E70" s="211"/>
      <c r="F70" s="163"/>
      <c r="G70" s="163"/>
    </row>
    <row r="71" spans="1:7">
      <c r="A71" s="46"/>
      <c r="B71" s="46"/>
      <c r="C71" s="163"/>
      <c r="D71" s="211"/>
      <c r="E71" s="211"/>
      <c r="F71" s="163"/>
      <c r="G71" s="163"/>
    </row>
    <row r="72" spans="1:7">
      <c r="A72" s="46"/>
      <c r="B72" s="46"/>
      <c r="C72" s="163"/>
      <c r="D72" s="211"/>
      <c r="E72" s="211"/>
      <c r="F72" s="163"/>
      <c r="G72" s="163"/>
    </row>
    <row r="73" spans="1:7">
      <c r="A73" s="46"/>
      <c r="B73" s="46"/>
      <c r="C73" s="163"/>
      <c r="D73" s="211"/>
      <c r="E73" s="211"/>
      <c r="F73" s="163"/>
      <c r="G73" s="163"/>
    </row>
    <row r="74" spans="1:7">
      <c r="A74" s="46"/>
      <c r="B74" s="46"/>
      <c r="C74" s="163"/>
      <c r="D74" s="211"/>
      <c r="E74" s="211"/>
      <c r="F74" s="163"/>
      <c r="G74" s="163"/>
    </row>
    <row r="75" spans="1:7">
      <c r="A75" s="46"/>
      <c r="B75" s="46"/>
      <c r="C75" s="163"/>
      <c r="D75" s="211"/>
      <c r="E75" s="211"/>
      <c r="F75" s="163"/>
      <c r="G75" s="163"/>
    </row>
    <row r="76" spans="1:7">
      <c r="A76" s="46"/>
      <c r="B76" s="46"/>
      <c r="C76" s="163"/>
      <c r="D76" s="211"/>
      <c r="E76" s="211"/>
      <c r="F76" s="163"/>
      <c r="G76" s="163"/>
    </row>
    <row r="77" spans="1:7">
      <c r="A77" s="46"/>
      <c r="B77" s="46"/>
      <c r="C77" s="163"/>
      <c r="D77" s="211"/>
      <c r="E77" s="211"/>
      <c r="F77" s="163"/>
      <c r="G77" s="163"/>
    </row>
    <row r="78" spans="1:7">
      <c r="A78" s="46"/>
      <c r="B78" s="46"/>
      <c r="C78" s="163"/>
      <c r="D78" s="211"/>
      <c r="E78" s="211"/>
      <c r="F78" s="163"/>
      <c r="G78" s="163"/>
    </row>
    <row r="79" spans="1:7">
      <c r="A79" s="46"/>
      <c r="B79" s="46"/>
      <c r="C79" s="163"/>
      <c r="D79" s="211"/>
      <c r="E79" s="211"/>
      <c r="F79" s="163"/>
      <c r="G79" s="163"/>
    </row>
    <row r="80" spans="1:7">
      <c r="A80" s="46"/>
      <c r="B80" s="46"/>
      <c r="C80" s="163"/>
      <c r="D80" s="211"/>
      <c r="E80" s="211"/>
      <c r="F80" s="163"/>
      <c r="G80" s="163"/>
    </row>
    <row r="81" spans="1:7">
      <c r="A81" s="46"/>
      <c r="B81" s="46"/>
      <c r="C81" s="163"/>
      <c r="D81" s="211"/>
      <c r="E81" s="211"/>
      <c r="F81" s="163"/>
      <c r="G81" s="163"/>
    </row>
    <row r="82" spans="1:7">
      <c r="A82" s="46"/>
      <c r="B82" s="46"/>
      <c r="C82" s="163"/>
      <c r="D82" s="211"/>
      <c r="E82" s="211"/>
      <c r="F82" s="163"/>
      <c r="G82" s="163"/>
    </row>
    <row r="83" spans="1:7">
      <c r="A83" s="46"/>
      <c r="B83" s="46"/>
      <c r="C83" s="163"/>
      <c r="D83" s="211"/>
      <c r="E83" s="211"/>
      <c r="F83" s="163"/>
      <c r="G83" s="163"/>
    </row>
    <row r="84" spans="1:7">
      <c r="A84" s="46"/>
      <c r="B84" s="46"/>
      <c r="C84" s="163"/>
      <c r="D84" s="211"/>
      <c r="E84" s="211"/>
      <c r="F84" s="163"/>
      <c r="G84" s="163"/>
    </row>
    <row r="85" spans="1:7">
      <c r="A85" s="46"/>
      <c r="B85" s="46"/>
      <c r="C85" s="163"/>
      <c r="D85" s="211"/>
      <c r="E85" s="211"/>
      <c r="F85" s="163"/>
      <c r="G85" s="163"/>
    </row>
    <row r="86" spans="1:7">
      <c r="A86" s="46"/>
      <c r="B86" s="46"/>
      <c r="C86" s="163"/>
      <c r="D86" s="211"/>
      <c r="E86" s="211"/>
      <c r="F86" s="163"/>
      <c r="G86" s="163"/>
    </row>
    <row r="87" spans="1:7">
      <c r="A87" s="46"/>
      <c r="B87" s="46"/>
      <c r="C87" s="163"/>
      <c r="D87" s="211"/>
      <c r="E87" s="211"/>
      <c r="F87" s="163"/>
      <c r="G87" s="163"/>
    </row>
    <row r="88" spans="1:7">
      <c r="A88" s="46"/>
      <c r="B88" s="46"/>
      <c r="C88" s="163"/>
      <c r="D88" s="211"/>
      <c r="E88" s="211"/>
      <c r="F88" s="163"/>
      <c r="G88" s="163"/>
    </row>
    <row r="89" spans="1:7">
      <c r="A89" s="46"/>
      <c r="B89" s="46"/>
      <c r="C89" s="163"/>
      <c r="D89" s="211"/>
      <c r="E89" s="211"/>
      <c r="F89" s="163"/>
      <c r="G89" s="163"/>
    </row>
    <row r="90" spans="1:7">
      <c r="A90" s="46"/>
      <c r="B90" s="46"/>
      <c r="C90" s="163"/>
      <c r="D90" s="211"/>
      <c r="E90" s="211"/>
      <c r="F90" s="163"/>
      <c r="G90" s="163"/>
    </row>
    <row r="91" spans="1:7">
      <c r="A91" s="46"/>
      <c r="B91" s="46"/>
      <c r="C91" s="163"/>
      <c r="D91" s="211"/>
      <c r="E91" s="211"/>
      <c r="F91" s="163"/>
      <c r="G91" s="163"/>
    </row>
    <row r="92" spans="1:7">
      <c r="A92" s="46"/>
      <c r="B92" s="46"/>
      <c r="C92" s="163"/>
      <c r="D92" s="211"/>
      <c r="E92" s="211"/>
      <c r="F92" s="163"/>
      <c r="G92" s="163"/>
    </row>
    <row r="93" spans="1:7">
      <c r="A93" s="46"/>
      <c r="B93" s="46"/>
      <c r="C93" s="163"/>
      <c r="D93" s="211"/>
      <c r="E93" s="211"/>
      <c r="F93" s="163"/>
      <c r="G93" s="163"/>
    </row>
    <row r="94" spans="1:7">
      <c r="A94" s="46"/>
      <c r="B94" s="46"/>
      <c r="C94" s="163"/>
      <c r="D94" s="211"/>
      <c r="E94" s="211"/>
      <c r="F94" s="163"/>
      <c r="G94" s="163"/>
    </row>
    <row r="95" spans="1:7">
      <c r="A95" s="46"/>
      <c r="B95" s="46"/>
      <c r="C95" s="163"/>
      <c r="D95" s="211"/>
      <c r="E95" s="211"/>
      <c r="F95" s="163"/>
      <c r="G95" s="163"/>
    </row>
    <row r="96" spans="1:7">
      <c r="A96" s="46"/>
      <c r="B96" s="46"/>
      <c r="C96" s="163"/>
      <c r="D96" s="211"/>
      <c r="E96" s="211"/>
      <c r="F96" s="163"/>
      <c r="G96" s="163"/>
    </row>
    <row r="97" spans="1:7">
      <c r="A97" s="46"/>
      <c r="B97" s="46"/>
      <c r="C97" s="163"/>
      <c r="D97" s="211"/>
      <c r="E97" s="211"/>
      <c r="F97" s="163"/>
      <c r="G97" s="163"/>
    </row>
    <row r="98" spans="1:7">
      <c r="A98" s="46"/>
      <c r="B98" s="46"/>
      <c r="C98" s="163"/>
      <c r="D98" s="211"/>
      <c r="E98" s="211"/>
      <c r="F98" s="163"/>
      <c r="G98" s="163"/>
    </row>
    <row r="99" spans="1:7">
      <c r="A99" s="46"/>
      <c r="B99" s="46"/>
      <c r="C99" s="163"/>
      <c r="D99" s="211"/>
      <c r="E99" s="211"/>
      <c r="F99" s="163"/>
      <c r="G99" s="163"/>
    </row>
    <row r="100" spans="1:7">
      <c r="A100" s="46"/>
      <c r="B100" s="46"/>
      <c r="C100" s="163"/>
      <c r="D100" s="211"/>
      <c r="E100" s="211"/>
      <c r="F100" s="163"/>
      <c r="G100" s="163"/>
    </row>
    <row r="101" spans="1:7">
      <c r="A101" s="46"/>
      <c r="B101" s="46"/>
      <c r="C101" s="163"/>
      <c r="D101" s="211"/>
      <c r="E101" s="211"/>
      <c r="F101" s="163"/>
      <c r="G101" s="163"/>
    </row>
    <row r="102" spans="1:7">
      <c r="A102" s="46"/>
      <c r="B102" s="46"/>
      <c r="C102" s="163"/>
      <c r="D102" s="211"/>
      <c r="E102" s="211"/>
      <c r="F102" s="163"/>
      <c r="G102" s="163"/>
    </row>
    <row r="103" spans="1:7">
      <c r="A103" s="46"/>
      <c r="B103" s="46"/>
      <c r="C103" s="163"/>
      <c r="D103" s="211"/>
      <c r="E103" s="211"/>
      <c r="F103" s="163"/>
      <c r="G103" s="163"/>
    </row>
  </sheetData>
  <sheetProtection sort="0" autoFilter="0" pivotTables="0"/>
  <sortState xmlns:xlrd2="http://schemas.microsoft.com/office/spreadsheetml/2017/richdata2" ref="B7:G62">
    <sortCondition descending="1" ref="F7:F62"/>
  </sortState>
  <mergeCells count="2">
    <mergeCell ref="D5:E5"/>
    <mergeCell ref="F5:G5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A7:A9 A12:A37 A43:A59 A40 A62 A41:A42 A10:A11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93"/>
  <sheetViews>
    <sheetView showGridLines="0" zoomScaleNormal="100" workbookViewId="0">
      <selection activeCell="N16" sqref="N16"/>
    </sheetView>
  </sheetViews>
  <sheetFormatPr defaultColWidth="30.7109375" defaultRowHeight="12.75"/>
  <cols>
    <col min="1" max="1" width="7.140625" style="9" customWidth="1"/>
    <col min="2" max="2" width="33.140625" style="2" customWidth="1"/>
    <col min="3" max="3" width="10.85546875" style="2" customWidth="1"/>
    <col min="4" max="4" width="14.7109375" style="2" customWidth="1"/>
    <col min="5" max="5" width="10.7109375" style="9" customWidth="1"/>
    <col min="6" max="6" width="12.5703125" style="9" customWidth="1"/>
    <col min="7" max="7" width="10.7109375" style="26" customWidth="1"/>
    <col min="8" max="9" width="11.28515625" style="26" customWidth="1"/>
    <col min="10" max="10" width="10.7109375" style="26" customWidth="1"/>
    <col min="11" max="11" width="19.7109375" style="9" customWidth="1"/>
    <col min="12" max="13" width="15.42578125" style="9" customWidth="1"/>
    <col min="14" max="14" width="6.85546875" style="9" customWidth="1"/>
    <col min="15" max="15" width="13.28515625" style="9" customWidth="1"/>
    <col min="16" max="16" width="14.7109375" style="9" customWidth="1"/>
    <col min="17" max="17" width="14" style="9" customWidth="1"/>
    <col min="18" max="18" width="12.42578125" style="9" customWidth="1"/>
    <col min="19" max="16384" width="30.7109375" style="9"/>
  </cols>
  <sheetData>
    <row r="1" spans="1:16" s="2" customFormat="1">
      <c r="A1" s="2" t="s">
        <v>215</v>
      </c>
      <c r="G1" s="53"/>
      <c r="H1" s="53"/>
      <c r="I1" s="53"/>
      <c r="J1" s="53"/>
    </row>
    <row r="2" spans="1:16" s="2" customFormat="1">
      <c r="A2" s="2" t="s">
        <v>348</v>
      </c>
      <c r="G2" s="53"/>
      <c r="H2" s="53"/>
      <c r="I2" s="53"/>
      <c r="J2" s="53"/>
    </row>
    <row r="3" spans="1:16">
      <c r="B3" s="9"/>
      <c r="C3" s="9"/>
      <c r="D3" s="9"/>
    </row>
    <row r="4" spans="1:16">
      <c r="A4" s="212"/>
      <c r="B4" s="213"/>
      <c r="C4" s="213"/>
      <c r="D4" s="213"/>
      <c r="E4" s="731" t="s">
        <v>22</v>
      </c>
      <c r="F4" s="732"/>
      <c r="G4" s="732"/>
      <c r="H4" s="732"/>
      <c r="I4" s="732"/>
      <c r="J4" s="733"/>
    </row>
    <row r="5" spans="1:16" ht="15">
      <c r="A5" s="214"/>
      <c r="B5" s="215"/>
      <c r="C5" s="215"/>
      <c r="D5" s="215"/>
      <c r="E5" s="736" t="s">
        <v>97</v>
      </c>
      <c r="F5" s="735"/>
      <c r="G5" s="731" t="s">
        <v>89</v>
      </c>
      <c r="H5" s="732"/>
      <c r="I5" s="732"/>
      <c r="J5" s="735"/>
      <c r="L5"/>
      <c r="M5"/>
      <c r="N5"/>
      <c r="O5"/>
    </row>
    <row r="6" spans="1:16" s="6" customFormat="1" ht="38.25">
      <c r="A6" s="205" t="s">
        <v>82</v>
      </c>
      <c r="B6" s="216" t="s">
        <v>0</v>
      </c>
      <c r="C6" s="217" t="s">
        <v>86</v>
      </c>
      <c r="D6" s="217" t="s">
        <v>98</v>
      </c>
      <c r="E6" s="218" t="s">
        <v>16</v>
      </c>
      <c r="F6" s="219" t="s">
        <v>216</v>
      </c>
      <c r="G6" s="218" t="s">
        <v>16</v>
      </c>
      <c r="H6" s="218" t="s">
        <v>216</v>
      </c>
      <c r="I6" s="220" t="s">
        <v>175</v>
      </c>
      <c r="J6" s="219" t="s">
        <v>15</v>
      </c>
      <c r="K6" s="9"/>
      <c r="L6"/>
      <c r="M6"/>
      <c r="N6"/>
      <c r="O6"/>
    </row>
    <row r="7" spans="1:16" ht="15.95" customHeight="1">
      <c r="A7" s="187" t="s">
        <v>343</v>
      </c>
      <c r="B7" s="221" t="s">
        <v>45</v>
      </c>
      <c r="C7" s="222">
        <v>109</v>
      </c>
      <c r="D7" s="223">
        <f>+C7/$C$66</f>
        <v>3.0032677757633536E-4</v>
      </c>
      <c r="E7" s="224">
        <v>1</v>
      </c>
      <c r="F7" s="225">
        <v>0</v>
      </c>
      <c r="G7" s="501">
        <v>2.94</v>
      </c>
      <c r="H7" s="501">
        <v>0</v>
      </c>
      <c r="I7" s="502">
        <v>0.75</v>
      </c>
      <c r="J7" s="503">
        <v>3.69</v>
      </c>
      <c r="L7" s="450"/>
      <c r="M7" s="450"/>
      <c r="N7" s="397"/>
      <c r="O7" s="454"/>
      <c r="P7" s="455"/>
    </row>
    <row r="8" spans="1:16" ht="15.95" customHeight="1">
      <c r="A8" s="193" t="s">
        <v>343</v>
      </c>
      <c r="B8" s="227" t="s">
        <v>58</v>
      </c>
      <c r="C8" s="228">
        <v>483</v>
      </c>
      <c r="D8" s="229">
        <f>+D7+(C8/$C$66)</f>
        <v>1.6311325901393627E-3</v>
      </c>
      <c r="E8" s="230">
        <v>1</v>
      </c>
      <c r="F8" s="231">
        <v>0</v>
      </c>
      <c r="G8" s="498">
        <v>8.8000000000000007</v>
      </c>
      <c r="H8" s="498">
        <v>0</v>
      </c>
      <c r="I8" s="499">
        <v>5.2</v>
      </c>
      <c r="J8" s="500">
        <v>14</v>
      </c>
      <c r="L8" s="450"/>
      <c r="M8" s="450"/>
      <c r="N8" s="397"/>
      <c r="O8" s="454"/>
      <c r="P8" s="455"/>
    </row>
    <row r="9" spans="1:16" ht="15.95" customHeight="1">
      <c r="A9" s="187" t="s">
        <v>343</v>
      </c>
      <c r="B9" s="221" t="s">
        <v>71</v>
      </c>
      <c r="C9" s="222">
        <v>818</v>
      </c>
      <c r="D9" s="223">
        <f t="shared" ref="D9:D65" si="0">+D8+(C9/$C$66)</f>
        <v>3.8849610677305765E-3</v>
      </c>
      <c r="E9" s="224">
        <v>1</v>
      </c>
      <c r="F9" s="225">
        <v>0</v>
      </c>
      <c r="G9" s="501">
        <v>14.49</v>
      </c>
      <c r="H9" s="501">
        <v>0</v>
      </c>
      <c r="I9" s="502">
        <v>8.3800000000000008</v>
      </c>
      <c r="J9" s="503">
        <v>22.87</v>
      </c>
      <c r="L9" s="450"/>
      <c r="M9" s="450"/>
      <c r="N9" s="397"/>
      <c r="O9" s="454"/>
      <c r="P9" s="455"/>
    </row>
    <row r="10" spans="1:16" ht="15.95" customHeight="1">
      <c r="A10" s="193" t="s">
        <v>246</v>
      </c>
      <c r="B10" s="227" t="s">
        <v>55</v>
      </c>
      <c r="C10" s="228">
        <v>1903</v>
      </c>
      <c r="D10" s="229">
        <f t="shared" si="0"/>
        <v>9.1282808633981558E-3</v>
      </c>
      <c r="E10" s="230">
        <v>0.99407665505226472</v>
      </c>
      <c r="F10" s="231">
        <v>5.9233449477351912E-3</v>
      </c>
      <c r="G10" s="498">
        <v>28.53</v>
      </c>
      <c r="H10" s="498">
        <v>0.17</v>
      </c>
      <c r="I10" s="499">
        <v>12.7</v>
      </c>
      <c r="J10" s="500">
        <v>41.4</v>
      </c>
      <c r="L10" s="450"/>
      <c r="M10" s="450"/>
      <c r="N10" s="397"/>
      <c r="O10" s="454"/>
      <c r="P10" s="455"/>
    </row>
    <row r="11" spans="1:16" ht="15.95" customHeight="1">
      <c r="A11" s="187" t="s">
        <v>246</v>
      </c>
      <c r="B11" s="221" t="s">
        <v>47</v>
      </c>
      <c r="C11" s="222">
        <v>4034</v>
      </c>
      <c r="D11" s="223">
        <f t="shared" si="0"/>
        <v>2.0243126925259959E-2</v>
      </c>
      <c r="E11" s="224">
        <v>0.9878502001143511</v>
      </c>
      <c r="F11" s="225">
        <v>1.2149799885648942E-2</v>
      </c>
      <c r="G11" s="501">
        <v>69.11</v>
      </c>
      <c r="H11" s="501">
        <v>0.85</v>
      </c>
      <c r="I11" s="502">
        <v>40.43</v>
      </c>
      <c r="J11" s="503">
        <v>110.39</v>
      </c>
      <c r="L11" s="450"/>
      <c r="M11" s="450"/>
      <c r="N11" s="397"/>
      <c r="O11" s="454"/>
      <c r="P11" s="455"/>
    </row>
    <row r="12" spans="1:16" ht="15.95" customHeight="1">
      <c r="A12" s="193" t="s">
        <v>319</v>
      </c>
      <c r="B12" s="227" t="s">
        <v>52</v>
      </c>
      <c r="C12" s="228">
        <v>19025</v>
      </c>
      <c r="D12" s="229">
        <f t="shared" si="0"/>
        <v>7.2662548424248768E-2</v>
      </c>
      <c r="E12" s="230">
        <v>0.98331479421579526</v>
      </c>
      <c r="F12" s="231">
        <v>1.6685205784204668E-2</v>
      </c>
      <c r="G12" s="498">
        <v>256.36</v>
      </c>
      <c r="H12" s="498">
        <v>4.3499999999999996</v>
      </c>
      <c r="I12" s="499">
        <v>172.85</v>
      </c>
      <c r="J12" s="500">
        <v>433.56</v>
      </c>
      <c r="L12" s="450"/>
      <c r="M12" s="450"/>
      <c r="N12" s="397"/>
      <c r="O12" s="454"/>
      <c r="P12" s="455"/>
    </row>
    <row r="13" spans="1:16" ht="15.95" customHeight="1">
      <c r="A13" s="187" t="s">
        <v>319</v>
      </c>
      <c r="B13" s="221" t="s">
        <v>32</v>
      </c>
      <c r="C13" s="222">
        <v>7534</v>
      </c>
      <c r="D13" s="223">
        <f t="shared" si="0"/>
        <v>9.3420914867002075E-2</v>
      </c>
      <c r="E13" s="224">
        <v>0.98086124401913877</v>
      </c>
      <c r="F13" s="225">
        <v>1.9138755980861243E-2</v>
      </c>
      <c r="G13" s="501">
        <v>102.5</v>
      </c>
      <c r="H13" s="501">
        <v>2</v>
      </c>
      <c r="I13" s="502">
        <v>77.17</v>
      </c>
      <c r="J13" s="503">
        <v>181.67000000000002</v>
      </c>
      <c r="L13" s="450"/>
      <c r="M13" s="450"/>
      <c r="N13" s="397"/>
      <c r="O13" s="454"/>
      <c r="P13" s="455"/>
    </row>
    <row r="14" spans="1:16" ht="15.95" customHeight="1">
      <c r="A14" s="193" t="s">
        <v>319</v>
      </c>
      <c r="B14" s="227" t="s">
        <v>65</v>
      </c>
      <c r="C14" s="228">
        <v>4355</v>
      </c>
      <c r="D14" s="229">
        <f t="shared" si="0"/>
        <v>0.1054202095123685</v>
      </c>
      <c r="E14" s="230">
        <v>0.97560553633217995</v>
      </c>
      <c r="F14" s="231">
        <v>2.4394463667820068E-2</v>
      </c>
      <c r="G14" s="498">
        <v>56.39</v>
      </c>
      <c r="H14" s="498">
        <v>1.41</v>
      </c>
      <c r="I14" s="499">
        <v>34.67</v>
      </c>
      <c r="J14" s="500">
        <v>92.47</v>
      </c>
      <c r="L14" s="450"/>
      <c r="M14" s="450"/>
      <c r="N14" s="397"/>
      <c r="O14" s="454"/>
      <c r="P14" s="455"/>
    </row>
    <row r="15" spans="1:16" ht="15.95" customHeight="1">
      <c r="A15" s="187" t="s">
        <v>142</v>
      </c>
      <c r="B15" s="221" t="s">
        <v>69</v>
      </c>
      <c r="C15" s="222">
        <v>1961</v>
      </c>
      <c r="D15" s="223">
        <f t="shared" si="0"/>
        <v>0.11082333621720514</v>
      </c>
      <c r="E15" s="224">
        <v>0.96815286624203822</v>
      </c>
      <c r="F15" s="225">
        <v>3.1847133757961783E-2</v>
      </c>
      <c r="G15" s="501">
        <v>30.4</v>
      </c>
      <c r="H15" s="501">
        <v>1</v>
      </c>
      <c r="I15" s="502">
        <v>17.72</v>
      </c>
      <c r="J15" s="503">
        <v>49.12</v>
      </c>
      <c r="L15" s="450"/>
      <c r="M15" s="450"/>
      <c r="N15" s="397"/>
      <c r="O15" s="454"/>
      <c r="P15" s="455"/>
    </row>
    <row r="16" spans="1:16" ht="15.95" customHeight="1">
      <c r="A16" s="193" t="s">
        <v>143</v>
      </c>
      <c r="B16" s="227" t="s">
        <v>72</v>
      </c>
      <c r="C16" s="228">
        <v>2699</v>
      </c>
      <c r="D16" s="229">
        <f t="shared" si="0"/>
        <v>0.11825986807664118</v>
      </c>
      <c r="E16" s="230">
        <v>0.96499876756223801</v>
      </c>
      <c r="F16" s="231">
        <v>3.5001232437761889E-2</v>
      </c>
      <c r="G16" s="498">
        <v>39.15</v>
      </c>
      <c r="H16" s="498">
        <v>1.42</v>
      </c>
      <c r="I16" s="499">
        <v>13</v>
      </c>
      <c r="J16" s="500">
        <v>53.57</v>
      </c>
      <c r="L16" s="450"/>
      <c r="M16" s="450"/>
      <c r="N16" s="397"/>
      <c r="O16" s="454"/>
      <c r="P16" s="455"/>
    </row>
    <row r="17" spans="1:16" ht="15.95" customHeight="1">
      <c r="A17" s="187" t="s">
        <v>144</v>
      </c>
      <c r="B17" s="221" t="s">
        <v>56</v>
      </c>
      <c r="C17" s="222">
        <v>1077</v>
      </c>
      <c r="D17" s="223">
        <f t="shared" si="0"/>
        <v>0.12122731706241836</v>
      </c>
      <c r="E17" s="224">
        <v>0.95052833813640725</v>
      </c>
      <c r="F17" s="225">
        <v>4.9471661863592697E-2</v>
      </c>
      <c r="G17" s="501">
        <v>19.79</v>
      </c>
      <c r="H17" s="501">
        <v>1.03</v>
      </c>
      <c r="I17" s="502">
        <v>9.7899999999999991</v>
      </c>
      <c r="J17" s="503">
        <v>30.61</v>
      </c>
      <c r="L17" s="450"/>
      <c r="M17" s="450"/>
      <c r="N17" s="397"/>
      <c r="O17" s="454"/>
      <c r="P17" s="455"/>
    </row>
    <row r="18" spans="1:16" ht="15.95" customHeight="1">
      <c r="A18" s="193" t="s">
        <v>278</v>
      </c>
      <c r="B18" s="227" t="s">
        <v>33</v>
      </c>
      <c r="C18" s="228">
        <v>625</v>
      </c>
      <c r="D18" s="229">
        <f t="shared" si="0"/>
        <v>0.12294937427329185</v>
      </c>
      <c r="E18" s="230">
        <v>0.93220338983050843</v>
      </c>
      <c r="F18" s="231">
        <v>6.7796610169491525E-2</v>
      </c>
      <c r="G18" s="498">
        <v>11</v>
      </c>
      <c r="H18" s="498">
        <v>0.8</v>
      </c>
      <c r="I18" s="499">
        <v>8.2200000000000006</v>
      </c>
      <c r="J18" s="500">
        <v>20.020000000000003</v>
      </c>
      <c r="L18" s="450"/>
      <c r="M18" s="450"/>
      <c r="N18" s="397"/>
      <c r="O18" s="454"/>
      <c r="P18" s="455"/>
    </row>
    <row r="19" spans="1:16" ht="15.95" customHeight="1">
      <c r="A19" s="187" t="s">
        <v>278</v>
      </c>
      <c r="B19" s="221" t="s">
        <v>34</v>
      </c>
      <c r="C19" s="222">
        <v>3852</v>
      </c>
      <c r="D19" s="223">
        <f t="shared" si="0"/>
        <v>0.1335627572753473</v>
      </c>
      <c r="E19" s="224">
        <v>0.93096805265692728</v>
      </c>
      <c r="F19" s="225">
        <v>6.9031947343072733E-2</v>
      </c>
      <c r="G19" s="501">
        <v>57.989999999999995</v>
      </c>
      <c r="H19" s="501">
        <v>4.3</v>
      </c>
      <c r="I19" s="502">
        <v>35.78</v>
      </c>
      <c r="J19" s="503">
        <v>98.07</v>
      </c>
      <c r="L19" s="450"/>
      <c r="M19" s="450"/>
      <c r="N19" s="397"/>
      <c r="O19" s="454"/>
      <c r="P19" s="455"/>
    </row>
    <row r="20" spans="1:16" ht="15.95" customHeight="1">
      <c r="A20" s="193" t="s">
        <v>278</v>
      </c>
      <c r="B20" s="227" t="s">
        <v>57</v>
      </c>
      <c r="C20" s="228">
        <v>623</v>
      </c>
      <c r="D20" s="229">
        <f t="shared" si="0"/>
        <v>0.13527930390314599</v>
      </c>
      <c r="E20" s="230">
        <v>0.92951127819548873</v>
      </c>
      <c r="F20" s="231">
        <v>7.0488721804511281E-2</v>
      </c>
      <c r="G20" s="498">
        <v>9.89</v>
      </c>
      <c r="H20" s="498">
        <v>0.75</v>
      </c>
      <c r="I20" s="499">
        <v>6</v>
      </c>
      <c r="J20" s="500">
        <v>16.64</v>
      </c>
      <c r="L20" s="450"/>
      <c r="M20" s="450"/>
      <c r="N20" s="397"/>
      <c r="O20" s="454"/>
      <c r="P20" s="455"/>
    </row>
    <row r="21" spans="1:16" ht="15.95" customHeight="1">
      <c r="A21" s="187" t="s">
        <v>344</v>
      </c>
      <c r="B21" s="221" t="s">
        <v>48</v>
      </c>
      <c r="C21" s="222">
        <v>1211</v>
      </c>
      <c r="D21" s="223">
        <f t="shared" si="0"/>
        <v>0.13861596195493445</v>
      </c>
      <c r="E21" s="224">
        <v>0.92470588235294116</v>
      </c>
      <c r="F21" s="225">
        <v>7.5294117647058831E-2</v>
      </c>
      <c r="G21" s="501">
        <v>19.649999999999999</v>
      </c>
      <c r="H21" s="501">
        <v>1.6</v>
      </c>
      <c r="I21" s="502">
        <v>14.56</v>
      </c>
      <c r="J21" s="503">
        <v>35.81</v>
      </c>
      <c r="L21" s="450"/>
      <c r="M21" s="450"/>
      <c r="N21" s="397"/>
      <c r="O21" s="454"/>
      <c r="P21" s="455"/>
    </row>
    <row r="22" spans="1:16" ht="15.95" customHeight="1">
      <c r="A22" s="193" t="s">
        <v>344</v>
      </c>
      <c r="B22" s="227" t="s">
        <v>340</v>
      </c>
      <c r="C22" s="228">
        <v>4726</v>
      </c>
      <c r="D22" s="229">
        <f t="shared" si="0"/>
        <v>0.15163746976067538</v>
      </c>
      <c r="E22" s="230">
        <v>0.92438046647230321</v>
      </c>
      <c r="F22" s="231">
        <v>7.5619533527696806E-2</v>
      </c>
      <c r="G22" s="498">
        <v>50.73</v>
      </c>
      <c r="H22" s="498">
        <v>4.1500000000000004</v>
      </c>
      <c r="I22" s="499">
        <v>28.89</v>
      </c>
      <c r="J22" s="500">
        <v>83.77</v>
      </c>
      <c r="L22" s="450"/>
      <c r="M22" s="450"/>
      <c r="N22" s="397"/>
      <c r="O22" s="454"/>
      <c r="P22" s="455"/>
    </row>
    <row r="23" spans="1:16" ht="15.95" customHeight="1">
      <c r="A23" s="187" t="s">
        <v>344</v>
      </c>
      <c r="B23" s="221" t="s">
        <v>26</v>
      </c>
      <c r="C23" s="222">
        <v>16924</v>
      </c>
      <c r="D23" s="223">
        <f t="shared" si="0"/>
        <v>0.1982680237395919</v>
      </c>
      <c r="E23" s="224">
        <v>0.92082216264521899</v>
      </c>
      <c r="F23" s="225">
        <v>7.9177837354781039E-2</v>
      </c>
      <c r="G23" s="501">
        <v>206.08</v>
      </c>
      <c r="H23" s="501">
        <v>17.72</v>
      </c>
      <c r="I23" s="502">
        <v>124.85000000000001</v>
      </c>
      <c r="J23" s="503">
        <v>348.65</v>
      </c>
      <c r="L23" s="450"/>
      <c r="M23" s="450"/>
      <c r="N23" s="397"/>
      <c r="O23" s="454"/>
      <c r="P23" s="455"/>
    </row>
    <row r="24" spans="1:16" ht="15.95" customHeight="1">
      <c r="A24" s="193" t="s">
        <v>146</v>
      </c>
      <c r="B24" s="227" t="s">
        <v>73</v>
      </c>
      <c r="C24" s="228">
        <v>2276</v>
      </c>
      <c r="D24" s="229">
        <f t="shared" si="0"/>
        <v>0.20453906727870877</v>
      </c>
      <c r="E24" s="230">
        <v>0.91191250369494536</v>
      </c>
      <c r="F24" s="231">
        <v>8.8087496305054691E-2</v>
      </c>
      <c r="G24" s="498">
        <v>30.85</v>
      </c>
      <c r="H24" s="498">
        <v>2.98</v>
      </c>
      <c r="I24" s="499">
        <v>19.62</v>
      </c>
      <c r="J24" s="500">
        <v>53.45</v>
      </c>
      <c r="L24" s="450"/>
      <c r="M24" s="450"/>
      <c r="N24" s="397"/>
      <c r="O24" s="454"/>
      <c r="P24" s="455"/>
    </row>
    <row r="25" spans="1:16" ht="15.95" customHeight="1">
      <c r="A25" s="187" t="s">
        <v>280</v>
      </c>
      <c r="B25" s="221" t="s">
        <v>51</v>
      </c>
      <c r="C25" s="222">
        <v>371</v>
      </c>
      <c r="D25" s="223">
        <f t="shared" si="0"/>
        <v>0.20556128043908325</v>
      </c>
      <c r="E25" s="224">
        <v>0.8904109589041096</v>
      </c>
      <c r="F25" s="225">
        <v>0.10958904109589042</v>
      </c>
      <c r="G25" s="501">
        <v>6.5</v>
      </c>
      <c r="H25" s="501">
        <v>0.8</v>
      </c>
      <c r="I25" s="502">
        <v>6.3</v>
      </c>
      <c r="J25" s="503">
        <v>13.6</v>
      </c>
      <c r="L25" s="450"/>
      <c r="M25" s="450"/>
      <c r="N25" s="397"/>
      <c r="O25" s="454"/>
      <c r="P25" s="455"/>
    </row>
    <row r="26" spans="1:16" ht="15.95" customHeight="1">
      <c r="A26" s="193" t="s">
        <v>280</v>
      </c>
      <c r="B26" s="227" t="s">
        <v>183</v>
      </c>
      <c r="C26" s="228">
        <v>131136</v>
      </c>
      <c r="D26" s="229">
        <f t="shared" si="0"/>
        <v>0.5668791914872513</v>
      </c>
      <c r="E26" s="230">
        <v>0.88969306629171985</v>
      </c>
      <c r="F26" s="231">
        <v>0.11030693370828015</v>
      </c>
      <c r="G26" s="498">
        <v>1373.09</v>
      </c>
      <c r="H26" s="498">
        <v>170.24</v>
      </c>
      <c r="I26" s="499">
        <v>805.29000000000008</v>
      </c>
      <c r="J26" s="500">
        <v>2348.62</v>
      </c>
      <c r="L26" s="450"/>
      <c r="M26" s="450"/>
      <c r="N26" s="397"/>
      <c r="O26" s="454"/>
      <c r="P26" s="455"/>
    </row>
    <row r="27" spans="1:16" ht="15.95" customHeight="1">
      <c r="A27" s="187" t="s">
        <v>345</v>
      </c>
      <c r="B27" s="221" t="s">
        <v>37</v>
      </c>
      <c r="C27" s="222">
        <v>1674</v>
      </c>
      <c r="D27" s="223">
        <f t="shared" si="0"/>
        <v>0.57149154952085479</v>
      </c>
      <c r="E27" s="224">
        <v>0.87414543194530758</v>
      </c>
      <c r="F27" s="225">
        <v>0.12585456805469236</v>
      </c>
      <c r="G27" s="501">
        <v>28.13</v>
      </c>
      <c r="H27" s="501">
        <v>4.05</v>
      </c>
      <c r="I27" s="502">
        <v>22.83</v>
      </c>
      <c r="J27" s="503">
        <v>55.01</v>
      </c>
      <c r="L27" s="450"/>
      <c r="M27" s="450"/>
      <c r="N27" s="397"/>
      <c r="O27" s="454"/>
      <c r="P27" s="455"/>
    </row>
    <row r="28" spans="1:16" ht="15.95" customHeight="1">
      <c r="A28" s="193" t="s">
        <v>345</v>
      </c>
      <c r="B28" s="227" t="s">
        <v>25</v>
      </c>
      <c r="C28" s="228">
        <v>37959</v>
      </c>
      <c r="D28" s="229">
        <f t="shared" si="0"/>
        <v>0.67607966098892924</v>
      </c>
      <c r="E28" s="230">
        <v>0.87126789564676865</v>
      </c>
      <c r="F28" s="231">
        <v>0.1287321043532314</v>
      </c>
      <c r="G28" s="498">
        <v>448.52</v>
      </c>
      <c r="H28" s="498">
        <v>66.27</v>
      </c>
      <c r="I28" s="499">
        <v>261.5</v>
      </c>
      <c r="J28" s="500">
        <v>776.29</v>
      </c>
      <c r="L28" s="450"/>
      <c r="M28" s="450"/>
      <c r="N28" s="397"/>
      <c r="O28" s="454"/>
      <c r="P28" s="455"/>
    </row>
    <row r="29" spans="1:16" ht="15.95" customHeight="1">
      <c r="A29" s="187" t="s">
        <v>345</v>
      </c>
      <c r="B29" s="221" t="s">
        <v>61</v>
      </c>
      <c r="C29" s="222">
        <v>862</v>
      </c>
      <c r="D29" s="223">
        <f t="shared" si="0"/>
        <v>0.67845472229416592</v>
      </c>
      <c r="E29" s="224">
        <v>0.86942818550202616</v>
      </c>
      <c r="F29" s="225">
        <v>0.13057181449797386</v>
      </c>
      <c r="G29" s="501">
        <v>19.310000000000002</v>
      </c>
      <c r="H29" s="501">
        <v>2.9</v>
      </c>
      <c r="I29" s="502">
        <v>15.49</v>
      </c>
      <c r="J29" s="503">
        <v>37.700000000000003</v>
      </c>
      <c r="L29" s="450"/>
      <c r="M29" s="450"/>
      <c r="N29" s="397"/>
      <c r="O29" s="454"/>
      <c r="P29" s="455"/>
    </row>
    <row r="30" spans="1:16" ht="15.95" customHeight="1">
      <c r="A30" s="193" t="s">
        <v>111</v>
      </c>
      <c r="B30" s="227" t="s">
        <v>66</v>
      </c>
      <c r="C30" s="228">
        <v>10055</v>
      </c>
      <c r="D30" s="229">
        <f t="shared" si="0"/>
        <v>0.70615917870269851</v>
      </c>
      <c r="E30" s="230">
        <v>0.86155172413793102</v>
      </c>
      <c r="F30" s="231">
        <v>0.13844827586206895</v>
      </c>
      <c r="G30" s="498">
        <v>149.91</v>
      </c>
      <c r="H30" s="498">
        <v>24.09</v>
      </c>
      <c r="I30" s="499">
        <v>96.92</v>
      </c>
      <c r="J30" s="500">
        <v>270.92</v>
      </c>
      <c r="L30" s="450"/>
      <c r="M30" s="450"/>
      <c r="N30" s="397"/>
      <c r="O30" s="454"/>
      <c r="P30" s="455"/>
    </row>
    <row r="31" spans="1:16" ht="15.95" customHeight="1">
      <c r="A31" s="187" t="s">
        <v>112</v>
      </c>
      <c r="B31" s="221" t="s">
        <v>27</v>
      </c>
      <c r="C31" s="222">
        <v>29971</v>
      </c>
      <c r="D31" s="223">
        <f t="shared" si="0"/>
        <v>0.78873802137004112</v>
      </c>
      <c r="E31" s="224">
        <v>0.84803314494156856</v>
      </c>
      <c r="F31" s="225">
        <v>0.15196685505843144</v>
      </c>
      <c r="G31" s="501">
        <v>376.62000000000006</v>
      </c>
      <c r="H31" s="501">
        <v>67.489999999999995</v>
      </c>
      <c r="I31" s="502">
        <v>240.42000000000002</v>
      </c>
      <c r="J31" s="503">
        <v>684.53000000000009</v>
      </c>
      <c r="L31" s="450"/>
      <c r="M31" s="450"/>
      <c r="N31" s="397"/>
      <c r="O31" s="454"/>
      <c r="P31" s="455"/>
    </row>
    <row r="32" spans="1:16" ht="15.95" customHeight="1">
      <c r="A32" s="193" t="s">
        <v>235</v>
      </c>
      <c r="B32" s="227" t="s">
        <v>59</v>
      </c>
      <c r="C32" s="228">
        <v>370</v>
      </c>
      <c r="D32" s="229">
        <f t="shared" si="0"/>
        <v>0.78975747923887818</v>
      </c>
      <c r="E32" s="230">
        <v>0.84245917387127756</v>
      </c>
      <c r="F32" s="231">
        <v>0.15754082612872236</v>
      </c>
      <c r="G32" s="498">
        <v>8.77</v>
      </c>
      <c r="H32" s="498">
        <v>1.64</v>
      </c>
      <c r="I32" s="499">
        <v>1.89</v>
      </c>
      <c r="J32" s="500">
        <v>12.299999999999999</v>
      </c>
      <c r="L32" s="450"/>
      <c r="M32" s="450"/>
      <c r="N32" s="397"/>
      <c r="O32" s="454"/>
      <c r="P32" s="455"/>
    </row>
    <row r="33" spans="1:16" ht="15.95" customHeight="1">
      <c r="A33" s="187" t="s">
        <v>235</v>
      </c>
      <c r="B33" s="221" t="s">
        <v>49</v>
      </c>
      <c r="C33" s="222">
        <v>938</v>
      </c>
      <c r="D33" s="223">
        <f t="shared" si="0"/>
        <v>0.79234194270095715</v>
      </c>
      <c r="E33" s="224">
        <v>0.83701521845851745</v>
      </c>
      <c r="F33" s="225">
        <v>0.16298478154148255</v>
      </c>
      <c r="G33" s="501">
        <v>17.05</v>
      </c>
      <c r="H33" s="501">
        <v>3.32</v>
      </c>
      <c r="I33" s="502">
        <v>5.3</v>
      </c>
      <c r="J33" s="503">
        <v>25.67</v>
      </c>
      <c r="L33" s="450"/>
      <c r="M33" s="450"/>
      <c r="N33" s="397"/>
      <c r="O33" s="454"/>
      <c r="P33" s="455"/>
    </row>
    <row r="34" spans="1:16" ht="15.95" customHeight="1">
      <c r="A34" s="193" t="s">
        <v>306</v>
      </c>
      <c r="B34" s="227" t="s">
        <v>76</v>
      </c>
      <c r="C34" s="228">
        <v>1163</v>
      </c>
      <c r="D34" s="229">
        <f t="shared" si="0"/>
        <v>0.79554634675895053</v>
      </c>
      <c r="E34" s="230">
        <v>0.82460515378221122</v>
      </c>
      <c r="F34" s="231">
        <v>0.17539484621778886</v>
      </c>
      <c r="G34" s="498">
        <v>19.84</v>
      </c>
      <c r="H34" s="498">
        <v>4.22</v>
      </c>
      <c r="I34" s="499">
        <v>6.21</v>
      </c>
      <c r="J34" s="500">
        <v>30.27</v>
      </c>
      <c r="L34" s="450"/>
      <c r="M34" s="450"/>
      <c r="N34" s="397"/>
      <c r="O34" s="454"/>
      <c r="P34" s="455"/>
    </row>
    <row r="35" spans="1:16" ht="15.95" customHeight="1">
      <c r="A35" s="187" t="s">
        <v>306</v>
      </c>
      <c r="B35" s="221" t="s">
        <v>342</v>
      </c>
      <c r="C35" s="222">
        <v>2434</v>
      </c>
      <c r="D35" s="223">
        <f t="shared" si="0"/>
        <v>0.80225272636097622</v>
      </c>
      <c r="E35" s="224">
        <v>0.82249043273476607</v>
      </c>
      <c r="F35" s="225">
        <v>0.17750956726523404</v>
      </c>
      <c r="G35" s="501">
        <v>27.94</v>
      </c>
      <c r="H35" s="501">
        <v>6.03</v>
      </c>
      <c r="I35" s="502">
        <v>21.38</v>
      </c>
      <c r="J35" s="503">
        <v>55.35</v>
      </c>
      <c r="L35" s="450"/>
      <c r="M35" s="450"/>
      <c r="N35" s="397"/>
      <c r="O35" s="454"/>
      <c r="P35" s="455"/>
    </row>
    <row r="36" spans="1:16" ht="15.95" customHeight="1">
      <c r="A36" s="193" t="s">
        <v>306</v>
      </c>
      <c r="B36" s="227" t="s">
        <v>64</v>
      </c>
      <c r="C36" s="228">
        <v>659</v>
      </c>
      <c r="D36" s="229">
        <f t="shared" si="0"/>
        <v>0.8040684634841212</v>
      </c>
      <c r="E36" s="230">
        <v>0.82135523613963046</v>
      </c>
      <c r="F36" s="231">
        <v>0.17864476386036962</v>
      </c>
      <c r="G36" s="498">
        <v>12</v>
      </c>
      <c r="H36" s="498">
        <v>2.61</v>
      </c>
      <c r="I36" s="499">
        <v>8.93</v>
      </c>
      <c r="J36" s="500">
        <v>23.54</v>
      </c>
      <c r="L36" s="450"/>
      <c r="M36" s="450"/>
      <c r="N36" s="397"/>
      <c r="O36" s="454"/>
      <c r="P36" s="455"/>
    </row>
    <row r="37" spans="1:16" ht="15.95" customHeight="1">
      <c r="A37" s="187" t="s">
        <v>306</v>
      </c>
      <c r="B37" s="221" t="s">
        <v>70</v>
      </c>
      <c r="C37" s="222">
        <v>1682</v>
      </c>
      <c r="D37" s="223">
        <f t="shared" si="0"/>
        <v>0.80870286385002388</v>
      </c>
      <c r="E37" s="224">
        <v>0.81806615776081426</v>
      </c>
      <c r="F37" s="225">
        <v>0.18193384223918577</v>
      </c>
      <c r="G37" s="501">
        <v>25.72</v>
      </c>
      <c r="H37" s="501">
        <v>5.72</v>
      </c>
      <c r="I37" s="502">
        <v>18.350000000000001</v>
      </c>
      <c r="J37" s="503">
        <v>49.79</v>
      </c>
      <c r="L37" s="450"/>
      <c r="M37" s="450"/>
      <c r="N37" s="397"/>
      <c r="O37" s="454"/>
      <c r="P37" s="455"/>
    </row>
    <row r="38" spans="1:16" ht="15.95" customHeight="1">
      <c r="A38" s="193" t="s">
        <v>153</v>
      </c>
      <c r="B38" s="227" t="s">
        <v>28</v>
      </c>
      <c r="C38" s="228">
        <v>12073</v>
      </c>
      <c r="D38" s="229">
        <f t="shared" si="0"/>
        <v>0.84196749858102482</v>
      </c>
      <c r="E38" s="230">
        <v>0.79876326030172184</v>
      </c>
      <c r="F38" s="231">
        <v>0.20123673969827816</v>
      </c>
      <c r="G38" s="498">
        <v>149.84</v>
      </c>
      <c r="H38" s="498">
        <v>37.75</v>
      </c>
      <c r="I38" s="499">
        <v>61.44</v>
      </c>
      <c r="J38" s="500">
        <v>249.03</v>
      </c>
      <c r="L38" s="450"/>
      <c r="M38" s="450"/>
      <c r="N38" s="397"/>
      <c r="O38" s="454"/>
      <c r="P38" s="455"/>
    </row>
    <row r="39" spans="1:16" ht="15.95" customHeight="1">
      <c r="A39" s="187" t="s">
        <v>281</v>
      </c>
      <c r="B39" s="221" t="s">
        <v>75</v>
      </c>
      <c r="C39" s="222">
        <v>609</v>
      </c>
      <c r="D39" s="223">
        <f t="shared" si="0"/>
        <v>0.84364547112729993</v>
      </c>
      <c r="E39" s="224">
        <v>0.79331683168316836</v>
      </c>
      <c r="F39" s="225">
        <v>0.20668316831683167</v>
      </c>
      <c r="G39" s="501">
        <v>6.41</v>
      </c>
      <c r="H39" s="501">
        <v>1.67</v>
      </c>
      <c r="I39" s="502">
        <v>3.67</v>
      </c>
      <c r="J39" s="503">
        <v>11.75</v>
      </c>
      <c r="L39" s="450"/>
      <c r="M39" s="450"/>
      <c r="N39" s="397"/>
      <c r="O39" s="454"/>
      <c r="P39" s="455"/>
    </row>
    <row r="40" spans="1:16" ht="15.95" customHeight="1">
      <c r="A40" s="193" t="s">
        <v>281</v>
      </c>
      <c r="B40" s="227" t="s">
        <v>40</v>
      </c>
      <c r="C40" s="228">
        <v>3809</v>
      </c>
      <c r="D40" s="229">
        <f t="shared" si="0"/>
        <v>0.85414037659324726</v>
      </c>
      <c r="E40" s="230">
        <v>0.7929145986650693</v>
      </c>
      <c r="F40" s="231">
        <v>0.20708540133493061</v>
      </c>
      <c r="G40" s="498">
        <v>46.330000000000005</v>
      </c>
      <c r="H40" s="498">
        <v>12.099999999999998</v>
      </c>
      <c r="I40" s="499">
        <v>26.76</v>
      </c>
      <c r="J40" s="500">
        <v>85.19</v>
      </c>
      <c r="L40" s="450"/>
      <c r="M40" s="450"/>
      <c r="N40" s="397"/>
      <c r="O40" s="454"/>
      <c r="P40" s="455"/>
    </row>
    <row r="41" spans="1:16" ht="15.95" customHeight="1">
      <c r="A41" s="187" t="s">
        <v>156</v>
      </c>
      <c r="B41" s="221" t="s">
        <v>36</v>
      </c>
      <c r="C41" s="222">
        <v>1209</v>
      </c>
      <c r="D41" s="223">
        <f t="shared" si="0"/>
        <v>0.85747152406196092</v>
      </c>
      <c r="E41" s="224">
        <v>0.77831094049904026</v>
      </c>
      <c r="F41" s="225">
        <v>0.22168905950095971</v>
      </c>
      <c r="G41" s="501">
        <v>16.22</v>
      </c>
      <c r="H41" s="501">
        <v>4.62</v>
      </c>
      <c r="I41" s="502">
        <v>11.89</v>
      </c>
      <c r="J41" s="503">
        <v>32.730000000000004</v>
      </c>
      <c r="L41" s="450"/>
      <c r="M41" s="450"/>
      <c r="N41" s="397"/>
      <c r="O41" s="454"/>
      <c r="P41" s="455"/>
    </row>
    <row r="42" spans="1:16" ht="15.95" customHeight="1">
      <c r="A42" s="193" t="s">
        <v>346</v>
      </c>
      <c r="B42" s="227" t="s">
        <v>341</v>
      </c>
      <c r="C42" s="228">
        <v>4922</v>
      </c>
      <c r="D42" s="229">
        <f t="shared" si="0"/>
        <v>0.87103306900903177</v>
      </c>
      <c r="E42" s="230">
        <v>0.77484947191787579</v>
      </c>
      <c r="F42" s="231">
        <v>0.22515052808212419</v>
      </c>
      <c r="G42" s="498">
        <v>78.499999999999986</v>
      </c>
      <c r="H42" s="498">
        <v>22.81</v>
      </c>
      <c r="I42" s="499">
        <v>55.99</v>
      </c>
      <c r="J42" s="500">
        <v>157.29999999999998</v>
      </c>
      <c r="L42" s="450"/>
      <c r="M42" s="450"/>
      <c r="N42" s="397"/>
      <c r="O42" s="454"/>
      <c r="P42" s="455"/>
    </row>
    <row r="43" spans="1:16" ht="15.95" customHeight="1">
      <c r="A43" s="187" t="s">
        <v>346</v>
      </c>
      <c r="B43" s="221" t="s">
        <v>53</v>
      </c>
      <c r="C43" s="222">
        <v>3115</v>
      </c>
      <c r="D43" s="223">
        <f t="shared" si="0"/>
        <v>0.87961580214802515</v>
      </c>
      <c r="E43" s="224">
        <v>0.77423728813559323</v>
      </c>
      <c r="F43" s="225">
        <v>0.22576271186440677</v>
      </c>
      <c r="G43" s="501">
        <v>34.26</v>
      </c>
      <c r="H43" s="501">
        <v>9.99</v>
      </c>
      <c r="I43" s="502">
        <v>23.02</v>
      </c>
      <c r="J43" s="503">
        <v>67.27</v>
      </c>
      <c r="L43" s="450"/>
      <c r="M43" s="450"/>
      <c r="N43" s="397"/>
      <c r="O43" s="454"/>
      <c r="P43" s="455"/>
    </row>
    <row r="44" spans="1:16" ht="15.95" customHeight="1">
      <c r="A44" s="193" t="s">
        <v>346</v>
      </c>
      <c r="B44" s="227" t="s">
        <v>77</v>
      </c>
      <c r="C44" s="228">
        <v>687</v>
      </c>
      <c r="D44" s="229">
        <f t="shared" si="0"/>
        <v>0.88150868743421729</v>
      </c>
      <c r="E44" s="230">
        <v>0.76880394574599265</v>
      </c>
      <c r="F44" s="231">
        <v>0.23119605425400741</v>
      </c>
      <c r="G44" s="498">
        <v>12.47</v>
      </c>
      <c r="H44" s="498">
        <v>3.75</v>
      </c>
      <c r="I44" s="499">
        <v>12.2</v>
      </c>
      <c r="J44" s="500">
        <v>28.42</v>
      </c>
      <c r="L44" s="450"/>
      <c r="M44" s="450"/>
      <c r="N44" s="397"/>
      <c r="O44" s="454"/>
      <c r="P44" s="455"/>
    </row>
    <row r="45" spans="1:16" ht="15.95" customHeight="1">
      <c r="A45" s="187" t="s">
        <v>117</v>
      </c>
      <c r="B45" s="221" t="s">
        <v>74</v>
      </c>
      <c r="C45" s="222">
        <v>497</v>
      </c>
      <c r="D45" s="223">
        <f t="shared" si="0"/>
        <v>0.88287806732830387</v>
      </c>
      <c r="E45" s="224">
        <v>0.76427923844061652</v>
      </c>
      <c r="F45" s="225">
        <v>0.23572076155938351</v>
      </c>
      <c r="G45" s="501">
        <v>8.43</v>
      </c>
      <c r="H45" s="501">
        <v>2.6</v>
      </c>
      <c r="I45" s="502">
        <v>7.63</v>
      </c>
      <c r="J45" s="503">
        <v>18.66</v>
      </c>
      <c r="L45" s="450"/>
      <c r="M45" s="450"/>
      <c r="N45" s="397"/>
      <c r="O45" s="454"/>
      <c r="P45" s="455"/>
    </row>
    <row r="46" spans="1:16" ht="15.95" customHeight="1">
      <c r="A46" s="193" t="s">
        <v>347</v>
      </c>
      <c r="B46" s="227" t="s">
        <v>38</v>
      </c>
      <c r="C46" s="228">
        <v>639</v>
      </c>
      <c r="D46" s="229">
        <f t="shared" si="0"/>
        <v>0.88463869862070088</v>
      </c>
      <c r="E46" s="230">
        <v>0.75327868852459012</v>
      </c>
      <c r="F46" s="231">
        <v>0.24672131147540982</v>
      </c>
      <c r="G46" s="498">
        <v>9.19</v>
      </c>
      <c r="H46" s="498">
        <v>3.01</v>
      </c>
      <c r="I46" s="499">
        <v>6.62</v>
      </c>
      <c r="J46" s="500">
        <v>18.82</v>
      </c>
      <c r="L46" s="450"/>
      <c r="M46" s="450"/>
      <c r="N46" s="397"/>
      <c r="O46" s="454"/>
      <c r="P46" s="455"/>
    </row>
    <row r="47" spans="1:16" ht="15.95" customHeight="1">
      <c r="A47" s="187" t="s">
        <v>347</v>
      </c>
      <c r="B47" s="221" t="s">
        <v>30</v>
      </c>
      <c r="C47" s="222">
        <v>3512</v>
      </c>
      <c r="D47" s="223">
        <f t="shared" si="0"/>
        <v>0.89431528250004111</v>
      </c>
      <c r="E47" s="224">
        <v>0.7531340405014465</v>
      </c>
      <c r="F47" s="225">
        <v>0.24686595949855356</v>
      </c>
      <c r="G47" s="501">
        <v>39.049999999999997</v>
      </c>
      <c r="H47" s="501">
        <v>12.8</v>
      </c>
      <c r="I47" s="502">
        <v>23.68</v>
      </c>
      <c r="J47" s="503">
        <v>75.53</v>
      </c>
      <c r="K47" s="46"/>
      <c r="L47" s="450"/>
      <c r="M47" s="450"/>
      <c r="N47" s="397"/>
      <c r="O47" s="454"/>
      <c r="P47" s="455"/>
    </row>
    <row r="48" spans="1:16" ht="15.95" customHeight="1">
      <c r="A48" s="193" t="s">
        <v>347</v>
      </c>
      <c r="B48" s="227" t="s">
        <v>60</v>
      </c>
      <c r="C48" s="228">
        <v>507</v>
      </c>
      <c r="D48" s="229">
        <f t="shared" si="0"/>
        <v>0.89571221530950162</v>
      </c>
      <c r="E48" s="230">
        <v>0.74626865671641784</v>
      </c>
      <c r="F48" s="231">
        <v>0.2537313432835821</v>
      </c>
      <c r="G48" s="498">
        <v>5</v>
      </c>
      <c r="H48" s="498">
        <v>1.7</v>
      </c>
      <c r="I48" s="499">
        <v>5.43</v>
      </c>
      <c r="J48" s="500">
        <v>12.129999999999999</v>
      </c>
      <c r="L48" s="450"/>
      <c r="M48" s="450"/>
      <c r="N48" s="397"/>
      <c r="O48" s="454"/>
      <c r="P48" s="455"/>
    </row>
    <row r="49" spans="1:16" ht="15.95" customHeight="1">
      <c r="A49" s="187" t="s">
        <v>160</v>
      </c>
      <c r="B49" s="221" t="s">
        <v>54</v>
      </c>
      <c r="C49" s="222">
        <v>2006</v>
      </c>
      <c r="D49" s="223">
        <f t="shared" si="0"/>
        <v>0.9012393301335212</v>
      </c>
      <c r="E49" s="224">
        <v>0.72438044206296048</v>
      </c>
      <c r="F49" s="225">
        <v>0.27561955793703952</v>
      </c>
      <c r="G49" s="501">
        <v>21.63</v>
      </c>
      <c r="H49" s="501">
        <v>8.23</v>
      </c>
      <c r="I49" s="502">
        <v>21.64</v>
      </c>
      <c r="J49" s="503">
        <v>51.5</v>
      </c>
      <c r="L49" s="450"/>
      <c r="M49" s="450"/>
      <c r="N49" s="397"/>
      <c r="O49" s="454"/>
      <c r="P49" s="455"/>
    </row>
    <row r="50" spans="1:16" ht="15.95" customHeight="1">
      <c r="A50" s="193" t="s">
        <v>321</v>
      </c>
      <c r="B50" s="227" t="s">
        <v>67</v>
      </c>
      <c r="C50" s="228">
        <v>719</v>
      </c>
      <c r="D50" s="229">
        <f t="shared" si="0"/>
        <v>0.90322038474891009</v>
      </c>
      <c r="E50" s="230">
        <v>0.70108695652173925</v>
      </c>
      <c r="F50" s="231">
        <v>0.29891304347826092</v>
      </c>
      <c r="G50" s="498">
        <v>6.45</v>
      </c>
      <c r="H50" s="498">
        <v>2.75</v>
      </c>
      <c r="I50" s="499">
        <v>3.64</v>
      </c>
      <c r="J50" s="500">
        <v>12.84</v>
      </c>
      <c r="L50" s="450"/>
      <c r="M50" s="450"/>
      <c r="N50" s="397"/>
      <c r="O50" s="454"/>
      <c r="P50" s="455"/>
    </row>
    <row r="51" spans="1:16" ht="15.95" customHeight="1">
      <c r="A51" s="187" t="s">
        <v>321</v>
      </c>
      <c r="B51" s="221" t="s">
        <v>29</v>
      </c>
      <c r="C51" s="222">
        <v>19421</v>
      </c>
      <c r="D51" s="223">
        <f t="shared" si="0"/>
        <v>0.95673090169670838</v>
      </c>
      <c r="E51" s="224">
        <v>0.69613794023479192</v>
      </c>
      <c r="F51" s="225">
        <v>0.30386205976520814</v>
      </c>
      <c r="G51" s="501">
        <v>208.73</v>
      </c>
      <c r="H51" s="501">
        <v>91.11</v>
      </c>
      <c r="I51" s="502">
        <v>161.74</v>
      </c>
      <c r="J51" s="503">
        <v>461.58000000000004</v>
      </c>
      <c r="L51" s="450"/>
      <c r="M51" s="450"/>
      <c r="N51" s="397"/>
      <c r="O51" s="454"/>
      <c r="P51" s="455"/>
    </row>
    <row r="52" spans="1:16" ht="15.95" customHeight="1">
      <c r="A52" s="193" t="s">
        <v>322</v>
      </c>
      <c r="B52" s="227" t="s">
        <v>39</v>
      </c>
      <c r="C52" s="228">
        <v>955</v>
      </c>
      <c r="D52" s="229">
        <f t="shared" si="0"/>
        <v>0.95936220511492309</v>
      </c>
      <c r="E52" s="230">
        <v>0.67313345091122878</v>
      </c>
      <c r="F52" s="231">
        <v>0.32686654908877133</v>
      </c>
      <c r="G52" s="498">
        <v>11.45</v>
      </c>
      <c r="H52" s="498">
        <v>5.56</v>
      </c>
      <c r="I52" s="499">
        <v>10.050000000000001</v>
      </c>
      <c r="J52" s="500">
        <v>27.06</v>
      </c>
      <c r="L52" s="450"/>
      <c r="M52" s="450"/>
      <c r="N52" s="397"/>
      <c r="O52" s="454"/>
      <c r="P52" s="455"/>
    </row>
    <row r="53" spans="1:16" ht="15.95" customHeight="1">
      <c r="A53" s="187" t="s">
        <v>322</v>
      </c>
      <c r="B53" s="221" t="s">
        <v>35</v>
      </c>
      <c r="C53" s="222">
        <v>876</v>
      </c>
      <c r="D53" s="223">
        <f t="shared" si="0"/>
        <v>0.96177584050168341</v>
      </c>
      <c r="E53" s="224">
        <v>0.67236662106703138</v>
      </c>
      <c r="F53" s="225">
        <v>0.32763337893296851</v>
      </c>
      <c r="G53" s="501">
        <v>9.83</v>
      </c>
      <c r="H53" s="501">
        <v>4.79</v>
      </c>
      <c r="I53" s="502">
        <v>5.55</v>
      </c>
      <c r="J53" s="503">
        <v>20.170000000000002</v>
      </c>
      <c r="L53" s="450"/>
      <c r="M53" s="450"/>
      <c r="N53" s="397"/>
      <c r="O53" s="454"/>
      <c r="P53" s="455"/>
    </row>
    <row r="54" spans="1:16" ht="15.95" customHeight="1">
      <c r="A54" s="193" t="s">
        <v>322</v>
      </c>
      <c r="B54" s="227" t="s">
        <v>267</v>
      </c>
      <c r="C54" s="228">
        <v>3588</v>
      </c>
      <c r="D54" s="229">
        <f t="shared" si="0"/>
        <v>0.97166182653786592</v>
      </c>
      <c r="E54" s="230">
        <v>0.66567291311754684</v>
      </c>
      <c r="F54" s="231">
        <v>0.33432708688245316</v>
      </c>
      <c r="G54" s="498">
        <v>46.89</v>
      </c>
      <c r="H54" s="498">
        <v>23.55</v>
      </c>
      <c r="I54" s="499">
        <v>41.19</v>
      </c>
      <c r="J54" s="500">
        <v>111.63</v>
      </c>
      <c r="L54" s="450"/>
      <c r="M54" s="450"/>
      <c r="N54" s="397"/>
      <c r="O54" s="454"/>
      <c r="P54" s="455"/>
    </row>
    <row r="55" spans="1:16" ht="15.95" customHeight="1">
      <c r="A55" s="187" t="s">
        <v>121</v>
      </c>
      <c r="B55" s="221" t="s">
        <v>46</v>
      </c>
      <c r="C55" s="222">
        <v>457</v>
      </c>
      <c r="D55" s="223">
        <f t="shared" si="0"/>
        <v>0.97292099477045657</v>
      </c>
      <c r="E55" s="224">
        <v>0.65441176470588236</v>
      </c>
      <c r="F55" s="225">
        <v>0.34558823529411764</v>
      </c>
      <c r="G55" s="501">
        <v>4.45</v>
      </c>
      <c r="H55" s="501">
        <v>2.35</v>
      </c>
      <c r="I55" s="502">
        <v>5</v>
      </c>
      <c r="J55" s="503">
        <v>11.8</v>
      </c>
      <c r="L55" s="450"/>
      <c r="M55" s="450"/>
      <c r="N55" s="397"/>
      <c r="O55" s="454"/>
      <c r="P55" s="455"/>
    </row>
    <row r="56" spans="1:16" ht="15.95" customHeight="1">
      <c r="A56" s="193" t="s">
        <v>163</v>
      </c>
      <c r="B56" s="227" t="s">
        <v>63</v>
      </c>
      <c r="C56" s="228">
        <v>5072</v>
      </c>
      <c r="D56" s="229">
        <f t="shared" si="0"/>
        <v>0.98689583344813703</v>
      </c>
      <c r="E56" s="230">
        <v>0.64131655807683663</v>
      </c>
      <c r="F56" s="231">
        <v>0.35868344192316332</v>
      </c>
      <c r="G56" s="498">
        <v>57.09</v>
      </c>
      <c r="H56" s="498">
        <v>31.930000000000003</v>
      </c>
      <c r="I56" s="499">
        <v>56.67</v>
      </c>
      <c r="J56" s="500">
        <v>145.69</v>
      </c>
      <c r="L56" s="450"/>
      <c r="M56" s="450"/>
      <c r="N56" s="397"/>
      <c r="O56" s="454"/>
      <c r="P56" s="455"/>
    </row>
    <row r="57" spans="1:16" ht="15.95" customHeight="1">
      <c r="A57" s="187" t="s">
        <v>164</v>
      </c>
      <c r="B57" s="221" t="s">
        <v>31</v>
      </c>
      <c r="C57" s="222">
        <v>1308</v>
      </c>
      <c r="D57" s="223">
        <f t="shared" si="0"/>
        <v>0.99049975477905305</v>
      </c>
      <c r="E57" s="224">
        <v>0.62898144907245357</v>
      </c>
      <c r="F57" s="225">
        <v>0.37101855092754638</v>
      </c>
      <c r="G57" s="501">
        <v>17.97</v>
      </c>
      <c r="H57" s="501">
        <v>10.6</v>
      </c>
      <c r="I57" s="502">
        <v>14.93</v>
      </c>
      <c r="J57" s="503">
        <v>43.5</v>
      </c>
      <c r="L57" s="450"/>
      <c r="M57" s="450"/>
      <c r="N57" s="397"/>
      <c r="O57" s="454"/>
      <c r="P57" s="455"/>
    </row>
    <row r="58" spans="1:16" ht="15.95" customHeight="1">
      <c r="A58" s="193" t="s">
        <v>122</v>
      </c>
      <c r="B58" s="227" t="s">
        <v>42</v>
      </c>
      <c r="C58" s="228">
        <v>251</v>
      </c>
      <c r="D58" s="229">
        <f t="shared" si="0"/>
        <v>0.99119133295493989</v>
      </c>
      <c r="E58" s="230">
        <v>0.61261261261261257</v>
      </c>
      <c r="F58" s="231">
        <v>0.38738738738738737</v>
      </c>
      <c r="G58" s="498">
        <v>3.4</v>
      </c>
      <c r="H58" s="498">
        <v>2.15</v>
      </c>
      <c r="I58" s="499">
        <v>4.24</v>
      </c>
      <c r="J58" s="500">
        <v>9.7900000000000009</v>
      </c>
      <c r="L58" s="450"/>
      <c r="M58" s="450"/>
      <c r="N58" s="397"/>
      <c r="O58" s="454"/>
      <c r="P58" s="455"/>
    </row>
    <row r="59" spans="1:16" ht="15.95" customHeight="1">
      <c r="A59" s="187" t="s">
        <v>123</v>
      </c>
      <c r="B59" s="221" t="s">
        <v>50</v>
      </c>
      <c r="C59" s="222">
        <v>473</v>
      </c>
      <c r="D59" s="223">
        <f t="shared" si="0"/>
        <v>0.99249458585212891</v>
      </c>
      <c r="E59" s="224">
        <v>0.55869428750784689</v>
      </c>
      <c r="F59" s="225">
        <v>0.44130571249215317</v>
      </c>
      <c r="G59" s="501">
        <v>8.9</v>
      </c>
      <c r="H59" s="501">
        <v>7.03</v>
      </c>
      <c r="I59" s="502">
        <v>5.2</v>
      </c>
      <c r="J59" s="503">
        <v>21.130000000000003</v>
      </c>
      <c r="L59" s="450"/>
      <c r="M59" s="450"/>
      <c r="N59" s="397"/>
      <c r="O59" s="454"/>
      <c r="P59" s="455"/>
    </row>
    <row r="60" spans="1:16" ht="15.95" customHeight="1">
      <c r="A60" s="193" t="s">
        <v>165</v>
      </c>
      <c r="B60" s="227" t="s">
        <v>185</v>
      </c>
      <c r="C60" s="228">
        <v>124</v>
      </c>
      <c r="D60" s="229">
        <f t="shared" si="0"/>
        <v>0.99283624200276621</v>
      </c>
      <c r="E60" s="230">
        <v>0.54838709677419362</v>
      </c>
      <c r="F60" s="231">
        <v>0.45161290322580649</v>
      </c>
      <c r="G60" s="498">
        <v>1.7</v>
      </c>
      <c r="H60" s="498">
        <v>1.4</v>
      </c>
      <c r="I60" s="499">
        <v>4.93</v>
      </c>
      <c r="J60" s="500">
        <v>8.0299999999999994</v>
      </c>
      <c r="L60" s="450"/>
      <c r="M60" s="450"/>
      <c r="N60" s="397"/>
      <c r="O60" s="454"/>
      <c r="P60" s="455"/>
    </row>
    <row r="61" spans="1:16" ht="15.95" customHeight="1">
      <c r="A61" s="187" t="s">
        <v>166</v>
      </c>
      <c r="B61" s="221" t="s">
        <v>62</v>
      </c>
      <c r="C61" s="222">
        <v>482</v>
      </c>
      <c r="D61" s="223">
        <f t="shared" si="0"/>
        <v>0.99416429252379179</v>
      </c>
      <c r="E61" s="224">
        <v>0.54451802796173665</v>
      </c>
      <c r="F61" s="225">
        <v>0.45548197203826346</v>
      </c>
      <c r="G61" s="501">
        <v>7.4</v>
      </c>
      <c r="H61" s="501">
        <v>6.19</v>
      </c>
      <c r="I61" s="502">
        <v>3.6</v>
      </c>
      <c r="J61" s="503">
        <v>17.190000000000001</v>
      </c>
      <c r="L61" s="450"/>
      <c r="M61" s="450"/>
      <c r="N61" s="397"/>
      <c r="O61" s="454"/>
      <c r="P61" s="455"/>
    </row>
    <row r="62" spans="1:16" ht="15.95" customHeight="1">
      <c r="A62" s="193" t="s">
        <v>124</v>
      </c>
      <c r="B62" s="227" t="s">
        <v>68</v>
      </c>
      <c r="C62" s="228">
        <v>627</v>
      </c>
      <c r="D62" s="229">
        <f t="shared" si="0"/>
        <v>0.99589186031774002</v>
      </c>
      <c r="E62" s="230">
        <v>0.49624060150375937</v>
      </c>
      <c r="F62" s="231">
        <v>0.50375939849624063</v>
      </c>
      <c r="G62" s="498">
        <v>3.3</v>
      </c>
      <c r="H62" s="498">
        <v>3.35</v>
      </c>
      <c r="I62" s="499">
        <v>4.91</v>
      </c>
      <c r="J62" s="500">
        <v>11.559999999999999</v>
      </c>
      <c r="L62" s="450"/>
      <c r="M62" s="450"/>
      <c r="N62" s="397"/>
      <c r="O62" s="454"/>
      <c r="P62" s="455"/>
    </row>
    <row r="63" spans="1:16" ht="15.95" customHeight="1">
      <c r="A63" s="187" t="s">
        <v>91</v>
      </c>
      <c r="B63" s="221" t="s">
        <v>43</v>
      </c>
      <c r="C63" s="222">
        <v>1021</v>
      </c>
      <c r="D63" s="223">
        <f t="shared" si="0"/>
        <v>0.99870501297742298</v>
      </c>
      <c r="E63" s="224">
        <v>0.44767123287671234</v>
      </c>
      <c r="F63" s="225">
        <v>0.55232876712328771</v>
      </c>
      <c r="G63" s="501">
        <v>8.17</v>
      </c>
      <c r="H63" s="501">
        <v>10.08</v>
      </c>
      <c r="I63" s="502">
        <v>11.15</v>
      </c>
      <c r="J63" s="503">
        <v>29.4</v>
      </c>
      <c r="L63" s="450"/>
      <c r="M63" s="450"/>
      <c r="N63" s="397"/>
      <c r="O63" s="454"/>
      <c r="P63" s="455"/>
    </row>
    <row r="64" spans="1:16" ht="15.95" customHeight="1">
      <c r="A64" s="193" t="s">
        <v>91</v>
      </c>
      <c r="B64" s="227" t="s">
        <v>41</v>
      </c>
      <c r="C64" s="228">
        <v>262</v>
      </c>
      <c r="D64" s="229">
        <f t="shared" si="0"/>
        <v>0.99942689936022111</v>
      </c>
      <c r="E64" s="230">
        <v>0.44500632111251581</v>
      </c>
      <c r="F64" s="231">
        <v>0.55499367888748419</v>
      </c>
      <c r="G64" s="498">
        <v>3.52</v>
      </c>
      <c r="H64" s="498">
        <v>4.3899999999999997</v>
      </c>
      <c r="I64" s="499">
        <v>3.11</v>
      </c>
      <c r="J64" s="500">
        <v>11.02</v>
      </c>
      <c r="K64" s="246"/>
      <c r="L64" s="450"/>
      <c r="M64" s="450"/>
      <c r="N64" s="397"/>
      <c r="O64" s="454"/>
      <c r="P64" s="455"/>
    </row>
    <row r="65" spans="1:17" ht="15.95" customHeight="1">
      <c r="A65" s="187" t="s">
        <v>127</v>
      </c>
      <c r="B65" s="221" t="s">
        <v>44</v>
      </c>
      <c r="C65" s="222">
        <v>208</v>
      </c>
      <c r="D65" s="223">
        <f t="shared" si="0"/>
        <v>0.99999999999999978</v>
      </c>
      <c r="E65" s="224">
        <v>0.32169117647058826</v>
      </c>
      <c r="F65" s="225">
        <v>0.6783088235294118</v>
      </c>
      <c r="G65" s="501">
        <v>1.75</v>
      </c>
      <c r="H65" s="501">
        <v>3.69</v>
      </c>
      <c r="I65" s="502">
        <v>2.6</v>
      </c>
      <c r="J65" s="503">
        <v>8.0399999999999991</v>
      </c>
      <c r="K65" s="251"/>
      <c r="L65" s="450"/>
      <c r="M65" s="450"/>
      <c r="N65" s="397"/>
      <c r="O65" s="454"/>
      <c r="P65" s="455"/>
    </row>
    <row r="66" spans="1:17" ht="15.95" customHeight="1" thickBot="1">
      <c r="A66" s="578"/>
      <c r="B66" s="579" t="s">
        <v>277</v>
      </c>
      <c r="C66" s="580">
        <f>SUM(C7:C65)</f>
        <v>362938</v>
      </c>
      <c r="D66" s="581">
        <v>1.0000000000000004</v>
      </c>
      <c r="E66" s="582">
        <f>+G66/(H66+G66)</f>
        <v>0.85549384946506846</v>
      </c>
      <c r="F66" s="583">
        <v>0.13809287340729609</v>
      </c>
      <c r="G66" s="584">
        <f>SUM(G7:G65)</f>
        <v>4356.3799999999992</v>
      </c>
      <c r="H66" s="584">
        <f t="shared" ref="H66:J66" si="1">SUM(H7:H65)</f>
        <v>735.86</v>
      </c>
      <c r="I66" s="584">
        <f t="shared" si="1"/>
        <v>2739.8699999999985</v>
      </c>
      <c r="J66" s="584">
        <f t="shared" si="1"/>
        <v>7832.11</v>
      </c>
      <c r="K66" s="246"/>
      <c r="L66" s="450"/>
      <c r="M66" s="450"/>
      <c r="N66" s="397"/>
      <c r="O66" s="454"/>
      <c r="P66" s="455"/>
    </row>
    <row r="67" spans="1:17" s="46" customFormat="1" ht="15.95" customHeight="1" thickTop="1">
      <c r="A67" s="235"/>
      <c r="B67" s="227"/>
      <c r="C67" s="236"/>
      <c r="D67" s="237"/>
      <c r="E67" s="238"/>
      <c r="F67" s="238"/>
      <c r="G67" s="239"/>
      <c r="H67" s="239"/>
      <c r="I67" s="239"/>
      <c r="J67" s="239"/>
      <c r="K67" s="246"/>
      <c r="L67"/>
      <c r="M67"/>
      <c r="N67"/>
      <c r="O67" s="454"/>
    </row>
    <row r="68" spans="1:17" ht="15.95" customHeight="1">
      <c r="A68" s="179"/>
      <c r="B68" s="240"/>
      <c r="C68" s="240"/>
      <c r="D68" s="240"/>
      <c r="E68" s="241"/>
      <c r="F68" s="241"/>
      <c r="G68" s="242"/>
      <c r="H68" s="242"/>
      <c r="I68" s="242"/>
      <c r="J68" s="242"/>
      <c r="K68" s="246"/>
      <c r="L68"/>
      <c r="M68"/>
      <c r="N68"/>
      <c r="O68"/>
    </row>
    <row r="69" spans="1:17" ht="15.95" customHeight="1">
      <c r="A69" s="212"/>
      <c r="B69" s="243"/>
      <c r="C69" s="243"/>
      <c r="D69" s="243"/>
      <c r="E69" s="728" t="s">
        <v>21</v>
      </c>
      <c r="F69" s="729"/>
      <c r="G69" s="729"/>
      <c r="H69" s="729"/>
      <c r="I69" s="729"/>
      <c r="J69" s="730"/>
      <c r="L69"/>
      <c r="M69"/>
      <c r="N69"/>
    </row>
    <row r="70" spans="1:17" ht="15.75" customHeight="1">
      <c r="A70" s="244"/>
      <c r="B70" s="245"/>
      <c r="C70" s="234"/>
      <c r="D70" s="245"/>
      <c r="E70" s="736" t="s">
        <v>97</v>
      </c>
      <c r="F70" s="735"/>
      <c r="G70" s="684" t="s">
        <v>89</v>
      </c>
      <c r="H70" s="684"/>
      <c r="I70" s="684"/>
      <c r="J70" s="734"/>
      <c r="K70" s="9" t="s">
        <v>18</v>
      </c>
      <c r="L70"/>
      <c r="M70"/>
      <c r="N70"/>
      <c r="O70"/>
      <c r="P70"/>
      <c r="Q70"/>
    </row>
    <row r="71" spans="1:17" s="179" customFormat="1" ht="41.25" customHeight="1">
      <c r="A71" s="247" t="s">
        <v>82</v>
      </c>
      <c r="B71" s="161" t="s">
        <v>0</v>
      </c>
      <c r="C71" s="248"/>
      <c r="D71" s="249" t="s">
        <v>323</v>
      </c>
      <c r="E71" s="250" t="s">
        <v>16</v>
      </c>
      <c r="F71" s="219" t="s">
        <v>216</v>
      </c>
      <c r="G71" s="218" t="s">
        <v>16</v>
      </c>
      <c r="H71" s="218" t="s">
        <v>216</v>
      </c>
      <c r="I71" s="220" t="s">
        <v>17</v>
      </c>
      <c r="J71" s="219" t="s">
        <v>15</v>
      </c>
      <c r="K71" s="9"/>
      <c r="L71"/>
      <c r="M71"/>
      <c r="N71"/>
      <c r="O71"/>
      <c r="P71"/>
      <c r="Q71"/>
    </row>
    <row r="72" spans="1:17" s="179" customFormat="1" ht="15" customHeight="1">
      <c r="A72" s="252">
        <v>1</v>
      </c>
      <c r="B72" s="253" t="s">
        <v>183</v>
      </c>
      <c r="C72" s="254">
        <v>131136</v>
      </c>
      <c r="D72" s="255">
        <f>+C72/C76</f>
        <v>0.60713921940830595</v>
      </c>
      <c r="E72" s="256">
        <v>0.84780671353599368</v>
      </c>
      <c r="F72" s="257">
        <v>0.15219328646400632</v>
      </c>
      <c r="G72" s="258">
        <v>85.62</v>
      </c>
      <c r="H72" s="258">
        <v>15.37</v>
      </c>
      <c r="I72" s="258">
        <v>45.81</v>
      </c>
      <c r="J72" s="259">
        <v>146.80000000000001</v>
      </c>
      <c r="K72" s="9"/>
      <c r="L72" s="450"/>
      <c r="M72" s="450"/>
      <c r="N72"/>
      <c r="O72" s="397"/>
      <c r="P72"/>
      <c r="Q72"/>
    </row>
    <row r="73" spans="1:17" ht="15.95" customHeight="1">
      <c r="A73" s="260">
        <v>2</v>
      </c>
      <c r="B73" s="175" t="s">
        <v>26</v>
      </c>
      <c r="C73" s="270">
        <v>16924</v>
      </c>
      <c r="D73" s="262">
        <f>+D72+(C73/$C$76)</f>
        <v>0.68549469882864944</v>
      </c>
      <c r="E73" s="263">
        <v>0.7831743278404163</v>
      </c>
      <c r="F73" s="231">
        <v>0.2168256721595837</v>
      </c>
      <c r="G73" s="264">
        <v>18.059999999999999</v>
      </c>
      <c r="H73" s="264">
        <v>5</v>
      </c>
      <c r="I73" s="264">
        <v>6.7799999999999994</v>
      </c>
      <c r="J73" s="265">
        <v>29.839999999999996</v>
      </c>
      <c r="L73" s="450"/>
      <c r="M73" s="450"/>
      <c r="N73"/>
      <c r="O73" s="397"/>
      <c r="P73"/>
      <c r="Q73"/>
    </row>
    <row r="74" spans="1:17" ht="15.95" customHeight="1">
      <c r="A74" s="275" t="s">
        <v>138</v>
      </c>
      <c r="B74" s="174" t="s">
        <v>27</v>
      </c>
      <c r="C74" s="254">
        <v>29971</v>
      </c>
      <c r="D74" s="255">
        <f>+D73+(C74/$C$76)</f>
        <v>0.82425575258113803</v>
      </c>
      <c r="E74" s="267">
        <v>0.67032967032967028</v>
      </c>
      <c r="F74" s="225">
        <v>0.32967032967032966</v>
      </c>
      <c r="G74" s="268">
        <v>12.2</v>
      </c>
      <c r="H74" s="268">
        <v>6</v>
      </c>
      <c r="I74" s="268">
        <v>3.15</v>
      </c>
      <c r="J74" s="269">
        <v>21.35</v>
      </c>
      <c r="L74" s="450"/>
      <c r="M74" s="450"/>
      <c r="N74"/>
      <c r="O74" s="397"/>
      <c r="P74"/>
      <c r="Q74"/>
    </row>
    <row r="75" spans="1:17" ht="15.95" customHeight="1">
      <c r="A75" s="276" t="s">
        <v>139</v>
      </c>
      <c r="B75" s="175" t="s">
        <v>25</v>
      </c>
      <c r="C75" s="261">
        <v>37959</v>
      </c>
      <c r="D75" s="262">
        <f>+D74+(C75/$C$76)</f>
        <v>1</v>
      </c>
      <c r="E75" s="263">
        <v>0.24858466289243439</v>
      </c>
      <c r="F75" s="231">
        <v>0.75141533710756558</v>
      </c>
      <c r="G75" s="264">
        <v>4.83</v>
      </c>
      <c r="H75" s="264">
        <v>14.6</v>
      </c>
      <c r="I75" s="264">
        <v>46.61</v>
      </c>
      <c r="J75" s="265">
        <v>66.040000000000006</v>
      </c>
      <c r="L75" s="450"/>
      <c r="M75" s="450"/>
      <c r="N75"/>
      <c r="O75" s="397"/>
      <c r="P75"/>
      <c r="Q75"/>
    </row>
    <row r="76" spans="1:17" ht="15.95" customHeight="1" thickBot="1">
      <c r="A76" s="364"/>
      <c r="B76" s="505" t="s">
        <v>268</v>
      </c>
      <c r="C76" s="506">
        <f>+C75+C74+C73+C72</f>
        <v>215990</v>
      </c>
      <c r="D76" s="507">
        <v>1</v>
      </c>
      <c r="E76" s="508">
        <v>0.74659821870361209</v>
      </c>
      <c r="F76" s="504">
        <v>0.25340178129638791</v>
      </c>
      <c r="G76" s="509">
        <v>120.71000000000001</v>
      </c>
      <c r="H76" s="509">
        <v>40.97</v>
      </c>
      <c r="I76" s="509">
        <v>102.35</v>
      </c>
      <c r="J76" s="510">
        <v>264.03000000000003</v>
      </c>
      <c r="L76" s="450"/>
      <c r="M76" s="450"/>
      <c r="N76"/>
      <c r="O76" s="397"/>
      <c r="P76"/>
      <c r="Q76"/>
    </row>
    <row r="77" spans="1:17" ht="15.95" customHeight="1" thickTop="1">
      <c r="C77" s="271"/>
      <c r="L77" s="526"/>
      <c r="M77" s="526"/>
      <c r="N77"/>
      <c r="O77" s="526"/>
      <c r="P77"/>
      <c r="Q77"/>
    </row>
    <row r="78" spans="1:17" ht="15.95" customHeight="1">
      <c r="C78" s="240"/>
      <c r="L78"/>
      <c r="M78"/>
      <c r="N78"/>
      <c r="O78"/>
      <c r="P78"/>
      <c r="Q78"/>
    </row>
    <row r="79" spans="1:17" ht="15.95" customHeight="1">
      <c r="L79"/>
      <c r="M79"/>
      <c r="N79"/>
      <c r="O79"/>
      <c r="P79"/>
      <c r="Q79"/>
    </row>
    <row r="80" spans="1:17" ht="15.95" customHeight="1">
      <c r="L80"/>
      <c r="M80"/>
      <c r="Q80"/>
    </row>
    <row r="81" spans="4:8" ht="15" customHeight="1">
      <c r="H81" s="477"/>
    </row>
    <row r="85" spans="4:8">
      <c r="D85" s="2" t="s">
        <v>18</v>
      </c>
      <c r="G85" s="9"/>
      <c r="H85" s="9"/>
    </row>
    <row r="86" spans="4:8">
      <c r="G86" s="9"/>
      <c r="H86" s="9"/>
    </row>
    <row r="87" spans="4:8">
      <c r="G87" s="9"/>
      <c r="H87" s="9"/>
    </row>
    <row r="88" spans="4:8">
      <c r="G88" s="9"/>
      <c r="H88" s="9"/>
    </row>
    <row r="89" spans="4:8">
      <c r="G89" s="9"/>
      <c r="H89" s="9"/>
    </row>
    <row r="90" spans="4:8">
      <c r="G90" s="9"/>
      <c r="H90" s="9"/>
    </row>
    <row r="91" spans="4:8">
      <c r="G91" s="9"/>
      <c r="H91" s="9"/>
    </row>
    <row r="92" spans="4:8">
      <c r="G92" s="9"/>
      <c r="H92" s="9"/>
    </row>
    <row r="93" spans="4:8">
      <c r="G93" s="9"/>
      <c r="H93" s="9"/>
    </row>
  </sheetData>
  <sheetProtection sort="0" autoFilter="0" pivotTables="0"/>
  <sortState xmlns:xlrd2="http://schemas.microsoft.com/office/spreadsheetml/2017/richdata2" ref="B72:J75">
    <sortCondition descending="1" ref="E72:E75"/>
  </sortState>
  <mergeCells count="6">
    <mergeCell ref="E69:J69"/>
    <mergeCell ref="E4:J4"/>
    <mergeCell ref="G70:J70"/>
    <mergeCell ref="G5:J5"/>
    <mergeCell ref="E5:F5"/>
    <mergeCell ref="E70:F70"/>
  </mergeCells>
  <phoneticPr fontId="21" type="noConversion"/>
  <pageMargins left="0.25" right="0.25" top="0.75" bottom="0.75" header="0.3" footer="0.3"/>
  <pageSetup paperSize="9" orientation="landscape" r:id="rId1"/>
  <ignoredErrors>
    <ignoredError sqref="K60 L60:IV60 A74:A75 A15:A65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Q81"/>
  <sheetViews>
    <sheetView showGridLines="0" workbookViewId="0">
      <selection activeCell="D79" sqref="D79"/>
    </sheetView>
  </sheetViews>
  <sheetFormatPr defaultRowHeight="12.75"/>
  <cols>
    <col min="1" max="1" width="8.5703125" style="9" customWidth="1"/>
    <col min="2" max="2" width="32.28515625" style="9" customWidth="1"/>
    <col min="3" max="6" width="16.140625" style="9" customWidth="1"/>
    <col min="7" max="7" width="19.7109375" style="9" customWidth="1"/>
    <col min="8" max="9" width="9.140625" style="9"/>
    <col min="10" max="10" width="21" style="9" customWidth="1"/>
    <col min="11" max="11" width="29.28515625" style="9" customWidth="1"/>
    <col min="12" max="12" width="9.140625" style="9" customWidth="1"/>
    <col min="13" max="16384" width="9.140625" style="9"/>
  </cols>
  <sheetData>
    <row r="1" spans="1:7" s="2" customFormat="1">
      <c r="A1" s="2" t="s">
        <v>217</v>
      </c>
    </row>
    <row r="2" spans="1:7" s="2" customFormat="1">
      <c r="A2" s="2" t="s">
        <v>349</v>
      </c>
    </row>
    <row r="3" spans="1:7" s="2" customFormat="1">
      <c r="A3" s="2" t="s">
        <v>259</v>
      </c>
    </row>
    <row r="5" spans="1:7" ht="15" customHeight="1">
      <c r="A5" s="272"/>
      <c r="B5" s="731" t="s">
        <v>22</v>
      </c>
      <c r="C5" s="732"/>
      <c r="D5" s="732"/>
      <c r="E5" s="732"/>
      <c r="F5" s="732"/>
      <c r="G5" s="733"/>
    </row>
    <row r="6" spans="1:7" ht="42.75" customHeight="1">
      <c r="A6" s="205" t="s">
        <v>82</v>
      </c>
      <c r="B6" s="273" t="s">
        <v>0</v>
      </c>
      <c r="C6" s="274" t="s">
        <v>24</v>
      </c>
      <c r="D6" s="274" t="s">
        <v>23</v>
      </c>
      <c r="E6" s="274" t="s">
        <v>233</v>
      </c>
      <c r="F6" s="405" t="s">
        <v>260</v>
      </c>
      <c r="G6" s="456" t="s">
        <v>261</v>
      </c>
    </row>
    <row r="7" spans="1:7" ht="15" customHeight="1">
      <c r="A7" s="275" t="s">
        <v>133</v>
      </c>
      <c r="B7" s="174" t="s">
        <v>340</v>
      </c>
      <c r="C7" s="233">
        <v>579</v>
      </c>
      <c r="D7" s="403">
        <v>53.839999999999996</v>
      </c>
      <c r="E7" s="403">
        <v>42.9</v>
      </c>
      <c r="F7" s="406">
        <v>13.496503496503497</v>
      </c>
      <c r="G7" s="399">
        <v>10.754086181277861</v>
      </c>
    </row>
    <row r="8" spans="1:7" ht="15" customHeight="1">
      <c r="A8" s="276" t="s">
        <v>134</v>
      </c>
      <c r="B8" s="175" t="s">
        <v>26</v>
      </c>
      <c r="C8" s="398">
        <v>2319</v>
      </c>
      <c r="D8" s="404">
        <v>222.77</v>
      </c>
      <c r="E8" s="404">
        <v>178.67000000000002</v>
      </c>
      <c r="F8" s="407">
        <v>12.979235462024961</v>
      </c>
      <c r="G8" s="400">
        <v>10.409839745028505</v>
      </c>
    </row>
    <row r="9" spans="1:7" ht="15" customHeight="1">
      <c r="A9" s="275" t="s">
        <v>138</v>
      </c>
      <c r="B9" s="174" t="s">
        <v>30</v>
      </c>
      <c r="C9" s="233">
        <v>537</v>
      </c>
      <c r="D9" s="403">
        <v>50.87</v>
      </c>
      <c r="E9" s="403">
        <v>41.9</v>
      </c>
      <c r="F9" s="406">
        <v>12.816229116945108</v>
      </c>
      <c r="G9" s="401">
        <v>10.556320031452723</v>
      </c>
    </row>
    <row r="10" spans="1:7" ht="15" customHeight="1">
      <c r="A10" s="276" t="s">
        <v>246</v>
      </c>
      <c r="B10" s="175" t="s">
        <v>25</v>
      </c>
      <c r="C10" s="398">
        <v>4965</v>
      </c>
      <c r="D10" s="404">
        <v>509.86999999999995</v>
      </c>
      <c r="E10" s="404">
        <v>393.83</v>
      </c>
      <c r="F10" s="407">
        <v>12.606962394941981</v>
      </c>
      <c r="G10" s="400">
        <v>9.7377762959185681</v>
      </c>
    </row>
    <row r="11" spans="1:7" ht="15" customHeight="1">
      <c r="A11" s="275" t="s">
        <v>246</v>
      </c>
      <c r="B11" s="174" t="s">
        <v>32</v>
      </c>
      <c r="C11" s="233">
        <v>1129</v>
      </c>
      <c r="D11" s="403">
        <v>103.5</v>
      </c>
      <c r="E11" s="403">
        <v>89.7</v>
      </c>
      <c r="F11" s="406">
        <v>12.586399108138238</v>
      </c>
      <c r="G11" s="401">
        <v>10.908212560386474</v>
      </c>
    </row>
    <row r="12" spans="1:7" ht="15" customHeight="1">
      <c r="A12" s="276" t="s">
        <v>140</v>
      </c>
      <c r="B12" s="175" t="s">
        <v>52</v>
      </c>
      <c r="C12" s="398">
        <v>2689</v>
      </c>
      <c r="D12" s="404">
        <v>259.77</v>
      </c>
      <c r="E12" s="404">
        <v>215.07999999999998</v>
      </c>
      <c r="F12" s="407">
        <v>12.502324716384601</v>
      </c>
      <c r="G12" s="400">
        <v>10.351464757285292</v>
      </c>
    </row>
    <row r="13" spans="1:7" ht="15" customHeight="1">
      <c r="A13" s="275" t="s">
        <v>102</v>
      </c>
      <c r="B13" s="174" t="s">
        <v>66</v>
      </c>
      <c r="C13" s="233">
        <v>1503</v>
      </c>
      <c r="D13" s="403">
        <v>171.9</v>
      </c>
      <c r="E13" s="403">
        <v>121.17999999999999</v>
      </c>
      <c r="F13" s="406">
        <v>12.40303680475326</v>
      </c>
      <c r="G13" s="401">
        <v>8.7434554973821985</v>
      </c>
    </row>
    <row r="14" spans="1:7" ht="15" customHeight="1">
      <c r="A14" s="276" t="s">
        <v>141</v>
      </c>
      <c r="B14" s="175" t="s">
        <v>183</v>
      </c>
      <c r="C14" s="398">
        <v>14615</v>
      </c>
      <c r="D14" s="404">
        <v>1556.1999999999998</v>
      </c>
      <c r="E14" s="404">
        <v>1211.26</v>
      </c>
      <c r="F14" s="407">
        <v>12.065947855951654</v>
      </c>
      <c r="G14" s="400">
        <v>9.3914663924945394</v>
      </c>
    </row>
    <row r="15" spans="1:7" ht="15" customHeight="1">
      <c r="A15" s="275" t="s">
        <v>142</v>
      </c>
      <c r="B15" s="174" t="s">
        <v>27</v>
      </c>
      <c r="C15" s="233">
        <v>4013</v>
      </c>
      <c r="D15" s="403">
        <v>439.97999999999996</v>
      </c>
      <c r="E15" s="403">
        <v>333.61</v>
      </c>
      <c r="F15" s="406">
        <v>12.029015916789065</v>
      </c>
      <c r="G15" s="401">
        <v>9.12086913041502</v>
      </c>
    </row>
    <row r="16" spans="1:7" ht="15" customHeight="1">
      <c r="A16" s="276" t="s">
        <v>143</v>
      </c>
      <c r="B16" s="175" t="s">
        <v>28</v>
      </c>
      <c r="C16" s="398">
        <v>1850</v>
      </c>
      <c r="D16" s="404">
        <v>185.63</v>
      </c>
      <c r="E16" s="404">
        <v>161.45999999999998</v>
      </c>
      <c r="F16" s="407">
        <v>11.457946240554937</v>
      </c>
      <c r="G16" s="400">
        <v>9.9660615202284113</v>
      </c>
    </row>
    <row r="17" spans="1:15" ht="15" customHeight="1">
      <c r="A17" s="275" t="s">
        <v>144</v>
      </c>
      <c r="B17" s="174" t="s">
        <v>65</v>
      </c>
      <c r="C17" s="233">
        <v>517</v>
      </c>
      <c r="D17" s="403">
        <v>57.8</v>
      </c>
      <c r="E17" s="403">
        <v>45.7</v>
      </c>
      <c r="F17" s="406">
        <v>11.312910284463895</v>
      </c>
      <c r="G17" s="401">
        <v>8.944636678200693</v>
      </c>
    </row>
    <row r="18" spans="1:15" ht="15" customHeight="1">
      <c r="A18" s="276" t="s">
        <v>103</v>
      </c>
      <c r="B18" s="175" t="s">
        <v>72</v>
      </c>
      <c r="C18" s="398">
        <v>378</v>
      </c>
      <c r="D18" s="404">
        <v>42.61</v>
      </c>
      <c r="E18" s="404">
        <v>34.26</v>
      </c>
      <c r="F18" s="407">
        <v>11.033274956217163</v>
      </c>
      <c r="G18" s="400">
        <v>8.8711570053977944</v>
      </c>
    </row>
    <row r="19" spans="1:15" ht="15" customHeight="1">
      <c r="A19" s="275" t="s">
        <v>104</v>
      </c>
      <c r="B19" s="174" t="s">
        <v>29</v>
      </c>
      <c r="C19" s="233">
        <v>2464</v>
      </c>
      <c r="D19" s="403">
        <v>296.97000000000003</v>
      </c>
      <c r="E19" s="403">
        <v>229.85</v>
      </c>
      <c r="F19" s="406">
        <v>10.72003480530781</v>
      </c>
      <c r="G19" s="401">
        <v>8.2971343906791919</v>
      </c>
    </row>
    <row r="20" spans="1:15" ht="15" customHeight="1">
      <c r="A20" s="276" t="s">
        <v>105</v>
      </c>
      <c r="B20" s="175" t="s">
        <v>342</v>
      </c>
      <c r="C20" s="398">
        <v>257</v>
      </c>
      <c r="D20" s="404">
        <v>33.019999999999996</v>
      </c>
      <c r="E20" s="404">
        <v>24.5</v>
      </c>
      <c r="F20" s="407">
        <v>10.489795918367347</v>
      </c>
      <c r="G20" s="400">
        <v>7.7831617201695948</v>
      </c>
    </row>
    <row r="21" spans="1:15" ht="15" customHeight="1">
      <c r="A21" s="275" t="s">
        <v>279</v>
      </c>
      <c r="B21" s="174" t="s">
        <v>47</v>
      </c>
      <c r="C21" s="233">
        <v>550</v>
      </c>
      <c r="D21" s="403">
        <v>68.949999999999989</v>
      </c>
      <c r="E21" s="403">
        <v>56.66</v>
      </c>
      <c r="F21" s="406">
        <v>9.7070243558065652</v>
      </c>
      <c r="G21" s="401">
        <v>7.9767947788252371</v>
      </c>
    </row>
    <row r="22" spans="1:15" ht="15" customHeight="1">
      <c r="A22" s="276" t="s">
        <v>279</v>
      </c>
      <c r="B22" s="175" t="s">
        <v>33</v>
      </c>
      <c r="C22" s="398">
        <v>85</v>
      </c>
      <c r="D22" s="404">
        <v>11.8</v>
      </c>
      <c r="E22" s="404">
        <v>8.8000000000000007</v>
      </c>
      <c r="F22" s="407">
        <v>9.6590909090909083</v>
      </c>
      <c r="G22" s="400">
        <v>7.203389830508474</v>
      </c>
    </row>
    <row r="23" spans="1:15" ht="15" customHeight="1">
      <c r="A23" s="275" t="s">
        <v>271</v>
      </c>
      <c r="B23" s="174" t="s">
        <v>55</v>
      </c>
      <c r="C23" s="233">
        <v>238</v>
      </c>
      <c r="D23" s="403">
        <v>30.7</v>
      </c>
      <c r="E23" s="403">
        <v>24.7</v>
      </c>
      <c r="F23" s="406">
        <v>9.6356275303643724</v>
      </c>
      <c r="G23" s="401">
        <v>7.7524429967426709</v>
      </c>
    </row>
    <row r="24" spans="1:15" ht="15" customHeight="1">
      <c r="A24" s="276" t="s">
        <v>271</v>
      </c>
      <c r="B24" s="175" t="s">
        <v>73</v>
      </c>
      <c r="C24" s="398">
        <v>250</v>
      </c>
      <c r="D24" s="404">
        <v>33.83</v>
      </c>
      <c r="E24" s="404">
        <v>26.08</v>
      </c>
      <c r="F24" s="407">
        <v>9.5858895705521476</v>
      </c>
      <c r="G24" s="400">
        <v>7.3898906296186819</v>
      </c>
    </row>
    <row r="25" spans="1:15" ht="15" customHeight="1">
      <c r="A25" s="275" t="s">
        <v>147</v>
      </c>
      <c r="B25" s="174" t="s">
        <v>63</v>
      </c>
      <c r="C25" s="233">
        <v>693</v>
      </c>
      <c r="D25" s="403">
        <v>89.9</v>
      </c>
      <c r="E25" s="403">
        <v>73.84</v>
      </c>
      <c r="F25" s="406">
        <v>9.3851570964247024</v>
      </c>
      <c r="G25" s="401">
        <v>7.7085650723025578</v>
      </c>
    </row>
    <row r="26" spans="1:15" ht="15" customHeight="1">
      <c r="A26" s="276" t="s">
        <v>350</v>
      </c>
      <c r="B26" s="175" t="s">
        <v>40</v>
      </c>
      <c r="C26" s="398">
        <v>455</v>
      </c>
      <c r="D26" s="404">
        <v>60.06</v>
      </c>
      <c r="E26" s="404">
        <v>49.4</v>
      </c>
      <c r="F26" s="407">
        <v>9.2105263157894743</v>
      </c>
      <c r="G26" s="400">
        <v>7.5757575757575752</v>
      </c>
    </row>
    <row r="27" spans="1:15" ht="15" customHeight="1">
      <c r="A27" s="275" t="s">
        <v>350</v>
      </c>
      <c r="B27" s="174" t="s">
        <v>46</v>
      </c>
      <c r="C27" s="233">
        <v>44</v>
      </c>
      <c r="D27" s="403">
        <v>6.8</v>
      </c>
      <c r="E27" s="403">
        <v>4.8</v>
      </c>
      <c r="F27" s="406">
        <v>9.1666666666666679</v>
      </c>
      <c r="G27" s="401">
        <v>6.4705882352941178</v>
      </c>
    </row>
    <row r="28" spans="1:15" ht="15" customHeight="1">
      <c r="A28" s="276" t="s">
        <v>350</v>
      </c>
      <c r="B28" s="175" t="s">
        <v>42</v>
      </c>
      <c r="C28" s="398">
        <v>38</v>
      </c>
      <c r="D28" s="404">
        <v>5.55</v>
      </c>
      <c r="E28" s="404">
        <v>4.1500000000000004</v>
      </c>
      <c r="F28" s="407">
        <v>9.1566265060240948</v>
      </c>
      <c r="G28" s="400">
        <v>6.8468468468468471</v>
      </c>
    </row>
    <row r="29" spans="1:15" ht="15" customHeight="1">
      <c r="A29" s="275" t="s">
        <v>110</v>
      </c>
      <c r="B29" s="174" t="s">
        <v>34</v>
      </c>
      <c r="C29" s="233">
        <v>470</v>
      </c>
      <c r="D29" s="403">
        <v>62.289999999999992</v>
      </c>
      <c r="E29" s="403">
        <v>51.489999999999995</v>
      </c>
      <c r="F29" s="406">
        <v>9.1279860167022733</v>
      </c>
      <c r="G29" s="401">
        <v>7.5453523840102754</v>
      </c>
      <c r="J29" s="179"/>
      <c r="K29" s="179"/>
      <c r="L29" s="179"/>
      <c r="M29" s="179"/>
    </row>
    <row r="30" spans="1:15" ht="15" customHeight="1">
      <c r="A30" s="276" t="s">
        <v>111</v>
      </c>
      <c r="B30" s="175" t="s">
        <v>38</v>
      </c>
      <c r="C30" s="398">
        <v>82</v>
      </c>
      <c r="D30" s="404">
        <v>12.200000000000001</v>
      </c>
      <c r="E30" s="404">
        <v>9.07</v>
      </c>
      <c r="F30" s="407">
        <v>9.040793825799339</v>
      </c>
      <c r="G30" s="400">
        <v>6.7213114754098351</v>
      </c>
    </row>
    <row r="31" spans="1:15" ht="15" customHeight="1">
      <c r="A31" s="275" t="s">
        <v>245</v>
      </c>
      <c r="B31" s="174" t="s">
        <v>37</v>
      </c>
      <c r="C31" s="233">
        <v>224</v>
      </c>
      <c r="D31" s="403">
        <v>32.18</v>
      </c>
      <c r="E31" s="403">
        <v>25.18</v>
      </c>
      <c r="F31" s="406">
        <v>8.8959491660047654</v>
      </c>
      <c r="G31" s="401">
        <v>6.9608452454940961</v>
      </c>
    </row>
    <row r="32" spans="1:15" s="179" customFormat="1" ht="15" customHeight="1">
      <c r="A32" s="276" t="s">
        <v>245</v>
      </c>
      <c r="B32" s="175" t="s">
        <v>35</v>
      </c>
      <c r="C32" s="398">
        <v>103</v>
      </c>
      <c r="D32" s="404">
        <v>14.62</v>
      </c>
      <c r="E32" s="404">
        <v>11.62</v>
      </c>
      <c r="F32" s="407">
        <v>8.8640275387263348</v>
      </c>
      <c r="G32" s="400">
        <v>7.0451436388508899</v>
      </c>
      <c r="J32" s="9"/>
      <c r="K32" s="9"/>
      <c r="L32" s="9"/>
      <c r="M32" s="9"/>
      <c r="N32" s="9"/>
      <c r="O32" s="9"/>
    </row>
    <row r="33" spans="1:7" ht="15" customHeight="1">
      <c r="A33" s="275" t="s">
        <v>324</v>
      </c>
      <c r="B33" s="174" t="s">
        <v>36</v>
      </c>
      <c r="C33" s="233">
        <v>149</v>
      </c>
      <c r="D33" s="403">
        <v>20.84</v>
      </c>
      <c r="E33" s="403">
        <v>16.84</v>
      </c>
      <c r="F33" s="406">
        <v>8.8479809976247026</v>
      </c>
      <c r="G33" s="401">
        <v>7.1497120921305184</v>
      </c>
    </row>
    <row r="34" spans="1:7" ht="15" customHeight="1">
      <c r="A34" s="276" t="s">
        <v>324</v>
      </c>
      <c r="B34" s="175" t="s">
        <v>267</v>
      </c>
      <c r="C34" s="398">
        <v>525</v>
      </c>
      <c r="D34" s="404">
        <v>70.39</v>
      </c>
      <c r="E34" s="404">
        <v>59.75</v>
      </c>
      <c r="F34" s="407">
        <v>8.7866108786610884</v>
      </c>
      <c r="G34" s="400">
        <v>7.4584458019605053</v>
      </c>
    </row>
    <row r="35" spans="1:7" ht="15" customHeight="1">
      <c r="A35" s="275" t="s">
        <v>258</v>
      </c>
      <c r="B35" s="174" t="s">
        <v>53</v>
      </c>
      <c r="C35" s="233">
        <v>324</v>
      </c>
      <c r="D35" s="403">
        <v>44.25</v>
      </c>
      <c r="E35" s="403">
        <v>37.1</v>
      </c>
      <c r="F35" s="406">
        <v>8.7331536388140165</v>
      </c>
      <c r="G35" s="401">
        <v>7.3220338983050848</v>
      </c>
    </row>
    <row r="36" spans="1:7" ht="15" customHeight="1">
      <c r="A36" s="276" t="s">
        <v>258</v>
      </c>
      <c r="B36" s="175" t="s">
        <v>48</v>
      </c>
      <c r="C36" s="398">
        <v>145</v>
      </c>
      <c r="D36" s="404">
        <v>18.100000000000001</v>
      </c>
      <c r="E36" s="404">
        <v>16.649999999999999</v>
      </c>
      <c r="F36" s="407">
        <v>8.7087087087087092</v>
      </c>
      <c r="G36" s="400">
        <v>8.0110497237569049</v>
      </c>
    </row>
    <row r="37" spans="1:7" ht="15" customHeight="1">
      <c r="A37" s="275" t="s">
        <v>325</v>
      </c>
      <c r="B37" s="174" t="s">
        <v>56</v>
      </c>
      <c r="C37" s="233">
        <v>155</v>
      </c>
      <c r="D37" s="403">
        <v>20.82</v>
      </c>
      <c r="E37" s="403">
        <v>18.02</v>
      </c>
      <c r="F37" s="406">
        <v>8.6015538290788012</v>
      </c>
      <c r="G37" s="401">
        <v>7.4447646493756006</v>
      </c>
    </row>
    <row r="38" spans="1:7" ht="15" customHeight="1">
      <c r="A38" s="276" t="s">
        <v>325</v>
      </c>
      <c r="B38" s="175" t="s">
        <v>67</v>
      </c>
      <c r="C38" s="398">
        <v>61</v>
      </c>
      <c r="D38" s="404">
        <v>9.1999999999999993</v>
      </c>
      <c r="E38" s="404">
        <v>7.1</v>
      </c>
      <c r="F38" s="407">
        <v>8.591549295774648</v>
      </c>
      <c r="G38" s="400">
        <v>6.6304347826086962</v>
      </c>
    </row>
    <row r="39" spans="1:7" ht="15" customHeight="1">
      <c r="A39" s="275" t="s">
        <v>325</v>
      </c>
      <c r="B39" s="174" t="s">
        <v>69</v>
      </c>
      <c r="C39" s="233">
        <v>237</v>
      </c>
      <c r="D39" s="403">
        <v>33.47</v>
      </c>
      <c r="E39" s="403">
        <v>27.67</v>
      </c>
      <c r="F39" s="406">
        <v>8.5652331044452463</v>
      </c>
      <c r="G39" s="401">
        <v>7.0809680310726026</v>
      </c>
    </row>
    <row r="40" spans="1:7" ht="15" customHeight="1">
      <c r="A40" s="276" t="s">
        <v>155</v>
      </c>
      <c r="B40" s="175" t="s">
        <v>57</v>
      </c>
      <c r="C40" s="398">
        <v>65</v>
      </c>
      <c r="D40" s="404">
        <v>10.64</v>
      </c>
      <c r="E40" s="404">
        <v>7.64</v>
      </c>
      <c r="F40" s="407">
        <v>8.5078534031413611</v>
      </c>
      <c r="G40" s="400">
        <v>6.1090225563909772</v>
      </c>
    </row>
    <row r="41" spans="1:7" ht="14.25" customHeight="1">
      <c r="A41" s="275" t="s">
        <v>156</v>
      </c>
      <c r="B41" s="174" t="s">
        <v>71</v>
      </c>
      <c r="C41" s="233">
        <v>96</v>
      </c>
      <c r="D41" s="403">
        <v>14.49</v>
      </c>
      <c r="E41" s="403">
        <v>11.49</v>
      </c>
      <c r="F41" s="406">
        <v>8.3550913838120096</v>
      </c>
      <c r="G41" s="401">
        <v>6.6252587991718421</v>
      </c>
    </row>
    <row r="42" spans="1:7" ht="15" customHeight="1">
      <c r="A42" s="276" t="s">
        <v>283</v>
      </c>
      <c r="B42" s="175" t="s">
        <v>77</v>
      </c>
      <c r="C42" s="398">
        <v>112</v>
      </c>
      <c r="D42" s="404">
        <v>16.22</v>
      </c>
      <c r="E42" s="404">
        <v>13.42</v>
      </c>
      <c r="F42" s="407">
        <v>8.3457526080476896</v>
      </c>
      <c r="G42" s="400">
        <v>6.9050554870530219</v>
      </c>
    </row>
    <row r="43" spans="1:7" ht="15" customHeight="1">
      <c r="A43" s="275" t="s">
        <v>283</v>
      </c>
      <c r="B43" s="174" t="s">
        <v>54</v>
      </c>
      <c r="C43" s="233">
        <v>214</v>
      </c>
      <c r="D43" s="403">
        <v>28.9</v>
      </c>
      <c r="E43" s="403">
        <v>25.86</v>
      </c>
      <c r="F43" s="406">
        <v>8.2753286929621037</v>
      </c>
      <c r="G43" s="401">
        <v>7.4048442906574401</v>
      </c>
    </row>
    <row r="44" spans="1:7" ht="15" customHeight="1">
      <c r="A44" s="276" t="s">
        <v>351</v>
      </c>
      <c r="B44" s="175" t="s">
        <v>49</v>
      </c>
      <c r="C44" s="398">
        <v>143</v>
      </c>
      <c r="D44" s="404">
        <v>20.37</v>
      </c>
      <c r="E44" s="404">
        <v>17.37</v>
      </c>
      <c r="F44" s="407">
        <v>8.2325849165227396</v>
      </c>
      <c r="G44" s="400">
        <v>7.0201276386843396</v>
      </c>
    </row>
    <row r="45" spans="1:7" ht="15" customHeight="1">
      <c r="A45" s="275" t="s">
        <v>286</v>
      </c>
      <c r="B45" s="174" t="s">
        <v>31</v>
      </c>
      <c r="C45" s="233">
        <v>166</v>
      </c>
      <c r="D45" s="403">
        <v>28.57</v>
      </c>
      <c r="E45" s="403">
        <v>20.38</v>
      </c>
      <c r="F45" s="406">
        <v>8.1452404317958784</v>
      </c>
      <c r="G45" s="401">
        <v>5.8102905145257262</v>
      </c>
    </row>
    <row r="46" spans="1:7" ht="15" customHeight="1">
      <c r="A46" s="276" t="s">
        <v>286</v>
      </c>
      <c r="B46" s="175" t="s">
        <v>70</v>
      </c>
      <c r="C46" s="398">
        <v>213</v>
      </c>
      <c r="D46" s="404">
        <v>31.439999999999998</v>
      </c>
      <c r="E46" s="404">
        <v>26.439999999999998</v>
      </c>
      <c r="F46" s="407">
        <v>8.0559757942511361</v>
      </c>
      <c r="G46" s="400">
        <v>6.7748091603053444</v>
      </c>
    </row>
    <row r="47" spans="1:7" ht="15" customHeight="1">
      <c r="A47" s="275" t="s">
        <v>158</v>
      </c>
      <c r="B47" s="174" t="s">
        <v>341</v>
      </c>
      <c r="C47" s="233">
        <v>671</v>
      </c>
      <c r="D47" s="403">
        <v>101.77</v>
      </c>
      <c r="E47" s="403">
        <v>83.64</v>
      </c>
      <c r="F47" s="406">
        <v>8.0224772835963645</v>
      </c>
      <c r="G47" s="401">
        <v>6.5932986145229444</v>
      </c>
    </row>
    <row r="48" spans="1:7" ht="15" customHeight="1">
      <c r="A48" s="276" t="s">
        <v>159</v>
      </c>
      <c r="B48" s="175" t="s">
        <v>43</v>
      </c>
      <c r="C48" s="398">
        <v>114</v>
      </c>
      <c r="D48" s="404">
        <v>18.25</v>
      </c>
      <c r="E48" s="404">
        <v>14.850000000000001</v>
      </c>
      <c r="F48" s="407">
        <v>7.6767676767676765</v>
      </c>
      <c r="G48" s="400">
        <v>6.2465753424657535</v>
      </c>
    </row>
    <row r="49" spans="1:7" ht="15" customHeight="1">
      <c r="A49" s="275" t="s">
        <v>160</v>
      </c>
      <c r="B49" s="174" t="s">
        <v>39</v>
      </c>
      <c r="C49" s="233">
        <v>120</v>
      </c>
      <c r="D49" s="403">
        <v>17.7</v>
      </c>
      <c r="E49" s="403">
        <v>15.7</v>
      </c>
      <c r="F49" s="406">
        <v>7.6433121019108281</v>
      </c>
      <c r="G49" s="401">
        <v>6.7796610169491531</v>
      </c>
    </row>
    <row r="50" spans="1:7" ht="15" customHeight="1">
      <c r="A50" s="276" t="s">
        <v>118</v>
      </c>
      <c r="B50" s="175" t="s">
        <v>75</v>
      </c>
      <c r="C50" s="398">
        <v>45</v>
      </c>
      <c r="D50" s="404">
        <v>8.0300000000000011</v>
      </c>
      <c r="E50" s="404">
        <v>6.03</v>
      </c>
      <c r="F50" s="407">
        <v>7.4626865671641784</v>
      </c>
      <c r="G50" s="400">
        <v>5.6039850560398499</v>
      </c>
    </row>
    <row r="51" spans="1:7" ht="15" customHeight="1">
      <c r="A51" s="275" t="s">
        <v>119</v>
      </c>
      <c r="B51" s="174" t="s">
        <v>64</v>
      </c>
      <c r="C51" s="233">
        <v>78</v>
      </c>
      <c r="D51" s="403">
        <v>13.61</v>
      </c>
      <c r="E51" s="403">
        <v>10.61</v>
      </c>
      <c r="F51" s="406">
        <v>7.3515551366635252</v>
      </c>
      <c r="G51" s="401">
        <v>5.7310800881704633</v>
      </c>
    </row>
    <row r="52" spans="1:7" ht="15" customHeight="1">
      <c r="A52" s="276" t="s">
        <v>161</v>
      </c>
      <c r="B52" s="175" t="s">
        <v>74</v>
      </c>
      <c r="C52" s="398">
        <v>54</v>
      </c>
      <c r="D52" s="404">
        <v>11.030000000000001</v>
      </c>
      <c r="E52" s="404">
        <v>7.43</v>
      </c>
      <c r="F52" s="407">
        <v>7.2678331090174968</v>
      </c>
      <c r="G52" s="400">
        <v>4.8957388939256568</v>
      </c>
    </row>
    <row r="53" spans="1:7" ht="15" customHeight="1">
      <c r="A53" s="275" t="s">
        <v>162</v>
      </c>
      <c r="B53" s="174" t="s">
        <v>76</v>
      </c>
      <c r="C53" s="233">
        <v>134</v>
      </c>
      <c r="D53" s="403">
        <v>24.060000000000002</v>
      </c>
      <c r="E53" s="403">
        <v>19.09</v>
      </c>
      <c r="F53" s="406">
        <v>7.0193818753273964</v>
      </c>
      <c r="G53" s="401">
        <v>5.5694098088113044</v>
      </c>
    </row>
    <row r="54" spans="1:7" ht="15" customHeight="1">
      <c r="A54" s="276" t="s">
        <v>120</v>
      </c>
      <c r="B54" s="175" t="s">
        <v>58</v>
      </c>
      <c r="C54" s="398">
        <v>48</v>
      </c>
      <c r="D54" s="404">
        <v>8.8000000000000007</v>
      </c>
      <c r="E54" s="404">
        <v>7</v>
      </c>
      <c r="F54" s="407">
        <v>6.8571428571428568</v>
      </c>
      <c r="G54" s="400">
        <v>5.4545454545454541</v>
      </c>
    </row>
    <row r="55" spans="1:7" ht="15" customHeight="1">
      <c r="A55" s="275" t="s">
        <v>121</v>
      </c>
      <c r="B55" s="174" t="s">
        <v>68</v>
      </c>
      <c r="C55" s="233">
        <v>38</v>
      </c>
      <c r="D55" s="403">
        <v>6.65</v>
      </c>
      <c r="E55" s="403">
        <v>5.65</v>
      </c>
      <c r="F55" s="406">
        <v>6.7256637168141591</v>
      </c>
      <c r="G55" s="401">
        <v>5.7142857142857144</v>
      </c>
    </row>
    <row r="56" spans="1:7" ht="15" customHeight="1">
      <c r="A56" s="276" t="s">
        <v>163</v>
      </c>
      <c r="B56" s="175" t="s">
        <v>60</v>
      </c>
      <c r="C56" s="398">
        <v>37</v>
      </c>
      <c r="D56" s="404">
        <v>6.7</v>
      </c>
      <c r="E56" s="404">
        <v>5.7</v>
      </c>
      <c r="F56" s="407">
        <v>6.4912280701754383</v>
      </c>
      <c r="G56" s="400">
        <v>5.522388059701492</v>
      </c>
    </row>
    <row r="57" spans="1:7" ht="15" customHeight="1">
      <c r="A57" s="275" t="s">
        <v>92</v>
      </c>
      <c r="B57" s="174" t="s">
        <v>62</v>
      </c>
      <c r="C57" s="233">
        <v>68</v>
      </c>
      <c r="D57" s="403">
        <v>13.59</v>
      </c>
      <c r="E57" s="403">
        <v>10.59</v>
      </c>
      <c r="F57" s="406">
        <v>6.4211520302171863</v>
      </c>
      <c r="G57" s="401">
        <v>5.0036791758646064</v>
      </c>
    </row>
    <row r="58" spans="1:7" ht="15" customHeight="1">
      <c r="A58" s="276" t="s">
        <v>92</v>
      </c>
      <c r="B58" s="175" t="s">
        <v>51</v>
      </c>
      <c r="C58" s="398">
        <v>35</v>
      </c>
      <c r="D58" s="404">
        <v>7.3</v>
      </c>
      <c r="E58" s="404">
        <v>5.5</v>
      </c>
      <c r="F58" s="407">
        <v>6.3636363636363633</v>
      </c>
      <c r="G58" s="400">
        <v>4.794520547945206</v>
      </c>
    </row>
    <row r="59" spans="1:7" ht="15" customHeight="1">
      <c r="A59" s="275" t="s">
        <v>123</v>
      </c>
      <c r="B59" s="174" t="s">
        <v>61</v>
      </c>
      <c r="C59" s="233">
        <v>106</v>
      </c>
      <c r="D59" s="403">
        <v>22.21</v>
      </c>
      <c r="E59" s="403">
        <v>17.060000000000002</v>
      </c>
      <c r="F59" s="406">
        <v>6.2133645955451344</v>
      </c>
      <c r="G59" s="401">
        <v>4.7726249437190456</v>
      </c>
    </row>
    <row r="60" spans="1:7" ht="15" customHeight="1">
      <c r="A60" s="276" t="s">
        <v>165</v>
      </c>
      <c r="B60" s="175" t="s">
        <v>50</v>
      </c>
      <c r="C60" s="398">
        <v>77</v>
      </c>
      <c r="D60" s="404">
        <v>15.93</v>
      </c>
      <c r="E60" s="404">
        <v>12.93</v>
      </c>
      <c r="F60" s="407">
        <v>5.9551430781129158</v>
      </c>
      <c r="G60" s="400">
        <v>4.8336472065285623</v>
      </c>
    </row>
    <row r="61" spans="1:7" ht="15" customHeight="1">
      <c r="A61" s="275" t="s">
        <v>166</v>
      </c>
      <c r="B61" s="174" t="s">
        <v>41</v>
      </c>
      <c r="C61" s="233">
        <v>36</v>
      </c>
      <c r="D61" s="403">
        <v>7.91</v>
      </c>
      <c r="E61" s="403">
        <v>6.36</v>
      </c>
      <c r="F61" s="406">
        <v>5.6603773584905657</v>
      </c>
      <c r="G61" s="401">
        <v>4.5512010113780024</v>
      </c>
    </row>
    <row r="62" spans="1:7" ht="15" customHeight="1">
      <c r="A62" s="276" t="s">
        <v>124</v>
      </c>
      <c r="B62" s="175" t="s">
        <v>59</v>
      </c>
      <c r="C62" s="398">
        <v>53</v>
      </c>
      <c r="D62" s="404">
        <v>10.41</v>
      </c>
      <c r="E62" s="404">
        <v>9.41</v>
      </c>
      <c r="F62" s="407">
        <v>5.63230605738576</v>
      </c>
      <c r="G62" s="400">
        <v>5.0912584053794427</v>
      </c>
    </row>
    <row r="63" spans="1:7" ht="15" customHeight="1">
      <c r="A63" s="275" t="s">
        <v>125</v>
      </c>
      <c r="B63" s="174" t="s">
        <v>185</v>
      </c>
      <c r="C63" s="233">
        <v>12</v>
      </c>
      <c r="D63" s="403">
        <v>3.0999999999999996</v>
      </c>
      <c r="E63" s="403">
        <v>2.4</v>
      </c>
      <c r="F63" s="406">
        <v>5</v>
      </c>
      <c r="G63" s="401">
        <v>3.8709677419354844</v>
      </c>
    </row>
    <row r="64" spans="1:7" ht="15" customHeight="1">
      <c r="A64" s="276" t="s">
        <v>126</v>
      </c>
      <c r="B64" s="175" t="s">
        <v>45</v>
      </c>
      <c r="C64" s="398">
        <v>8</v>
      </c>
      <c r="D64" s="404">
        <v>2.94</v>
      </c>
      <c r="E64" s="404">
        <v>1.94</v>
      </c>
      <c r="F64" s="407">
        <v>4.123711340206186</v>
      </c>
      <c r="G64" s="400">
        <v>2.7210884353741496</v>
      </c>
    </row>
    <row r="65" spans="1:17" ht="15" customHeight="1">
      <c r="A65" s="275" t="s">
        <v>127</v>
      </c>
      <c r="B65" s="174" t="s">
        <v>44</v>
      </c>
      <c r="C65" s="233">
        <v>16</v>
      </c>
      <c r="D65" s="403">
        <v>5.44</v>
      </c>
      <c r="E65" s="403">
        <v>4.6900000000000004</v>
      </c>
      <c r="F65" s="406">
        <v>3.4115138592750531</v>
      </c>
      <c r="G65" s="401">
        <v>2.9411764705882351</v>
      </c>
    </row>
    <row r="66" spans="1:17" ht="15" customHeight="1" thickBot="1">
      <c r="A66" s="585"/>
      <c r="B66" s="586" t="s">
        <v>90</v>
      </c>
      <c r="C66" s="587">
        <f>SUM(C7:C65)</f>
        <v>45402</v>
      </c>
      <c r="D66" s="587">
        <f t="shared" ref="D66:E66" si="0">SUM(D7:D65)</f>
        <v>5086.74</v>
      </c>
      <c r="E66" s="587">
        <f t="shared" si="0"/>
        <v>4022</v>
      </c>
      <c r="F66" s="588">
        <v>11.288413724515168</v>
      </c>
      <c r="G66" s="589">
        <v>8.9255593956050454</v>
      </c>
    </row>
    <row r="67" spans="1:17" s="516" customFormat="1" ht="15" customHeight="1" thickTop="1">
      <c r="A67" s="511"/>
      <c r="B67" s="512"/>
      <c r="C67" s="513"/>
      <c r="D67" s="514"/>
      <c r="E67" s="514"/>
      <c r="F67" s="514"/>
      <c r="G67" s="515"/>
    </row>
    <row r="68" spans="1:17" s="516" customFormat="1" ht="15" customHeight="1">
      <c r="A68" s="511"/>
      <c r="B68" s="512"/>
      <c r="C68" s="513"/>
      <c r="D68" s="514"/>
      <c r="E68" s="514"/>
      <c r="F68" s="514"/>
      <c r="G68" s="515"/>
    </row>
    <row r="69" spans="1:17" ht="15" customHeight="1">
      <c r="A69" s="179"/>
      <c r="B69" s="279"/>
      <c r="C69" s="279"/>
      <c r="D69" s="279"/>
      <c r="E69" s="279"/>
      <c r="F69" s="279"/>
      <c r="G69" s="279"/>
      <c r="J69"/>
      <c r="K69"/>
      <c r="L69"/>
      <c r="M69"/>
      <c r="N69"/>
    </row>
    <row r="70" spans="1:17" ht="15" customHeight="1">
      <c r="A70" s="272"/>
      <c r="B70" s="467" t="s">
        <v>21</v>
      </c>
      <c r="C70" s="451"/>
      <c r="D70" s="451"/>
      <c r="E70" s="451"/>
      <c r="F70" s="451"/>
      <c r="G70" s="468"/>
      <c r="J70" s="396"/>
      <c r="K70" s="397"/>
      <c r="L70" s="397"/>
      <c r="M70" s="397"/>
      <c r="N70"/>
    </row>
    <row r="71" spans="1:17" ht="41.25" customHeight="1">
      <c r="A71" s="205" t="s">
        <v>82</v>
      </c>
      <c r="B71" s="273" t="s">
        <v>0</v>
      </c>
      <c r="C71" s="274" t="s">
        <v>24</v>
      </c>
      <c r="D71" s="274" t="s">
        <v>23</v>
      </c>
      <c r="E71" s="274" t="s">
        <v>233</v>
      </c>
      <c r="F71" s="405" t="s">
        <v>260</v>
      </c>
      <c r="G71" s="456" t="s">
        <v>261</v>
      </c>
      <c r="J71" s="396"/>
      <c r="K71" s="397"/>
      <c r="L71" s="397"/>
      <c r="M71" s="397"/>
      <c r="N71"/>
    </row>
    <row r="72" spans="1:17" ht="15" customHeight="1">
      <c r="A72" s="361" t="s">
        <v>133</v>
      </c>
      <c r="B72" s="253" t="s">
        <v>27</v>
      </c>
      <c r="C72" s="590">
        <v>141</v>
      </c>
      <c r="D72" s="591">
        <v>18.62</v>
      </c>
      <c r="E72" s="591">
        <v>12.42</v>
      </c>
      <c r="F72" s="412">
        <v>11.352657004830919</v>
      </c>
      <c r="G72" s="399">
        <v>7.5725026852846398</v>
      </c>
      <c r="H72" s="246"/>
      <c r="J72"/>
      <c r="K72"/>
      <c r="L72"/>
      <c r="M72"/>
      <c r="N72"/>
      <c r="O72"/>
    </row>
    <row r="73" spans="1:17" ht="15" customHeight="1">
      <c r="A73" s="357">
        <v>2</v>
      </c>
      <c r="B73" s="175" t="s">
        <v>26</v>
      </c>
      <c r="C73" s="232">
        <v>201</v>
      </c>
      <c r="D73" s="409">
        <v>23.06</v>
      </c>
      <c r="E73" s="409">
        <v>18.36</v>
      </c>
      <c r="F73" s="411">
        <v>10.947712418300654</v>
      </c>
      <c r="G73" s="400">
        <v>8.716392020815265</v>
      </c>
      <c r="J73"/>
      <c r="K73"/>
      <c r="L73"/>
      <c r="M73"/>
      <c r="N73"/>
      <c r="O73"/>
      <c r="P73" s="177"/>
      <c r="Q73" s="281"/>
    </row>
    <row r="74" spans="1:17" ht="18" customHeight="1">
      <c r="A74" s="266">
        <v>3</v>
      </c>
      <c r="B74" s="174" t="s">
        <v>183</v>
      </c>
      <c r="C74" s="226">
        <v>845</v>
      </c>
      <c r="D74" s="408">
        <v>103.48</v>
      </c>
      <c r="E74" s="408">
        <v>87.56</v>
      </c>
      <c r="F74" s="410">
        <v>9.6505253540429425</v>
      </c>
      <c r="G74" s="401">
        <v>8.165829145728642</v>
      </c>
      <c r="J74" s="396"/>
      <c r="K74" s="450"/>
      <c r="L74" s="450"/>
      <c r="M74" s="450"/>
      <c r="N74"/>
      <c r="O74"/>
      <c r="P74" s="177"/>
      <c r="Q74" s="281"/>
    </row>
    <row r="75" spans="1:17" ht="18" customHeight="1">
      <c r="A75" s="517">
        <v>4</v>
      </c>
      <c r="B75" s="573" t="s">
        <v>25</v>
      </c>
      <c r="C75" s="232">
        <v>99</v>
      </c>
      <c r="D75" s="409">
        <v>20.630000000000003</v>
      </c>
      <c r="E75" s="409">
        <v>11.48</v>
      </c>
      <c r="F75" s="411">
        <v>8.6236933797909412</v>
      </c>
      <c r="G75" s="400">
        <v>4.7988366456616571</v>
      </c>
      <c r="H75" s="280"/>
      <c r="J75" s="396"/>
      <c r="K75" s="450"/>
      <c r="L75" s="450"/>
      <c r="M75" s="450"/>
      <c r="N75"/>
      <c r="O75"/>
      <c r="P75" s="177"/>
      <c r="Q75" s="281"/>
    </row>
    <row r="76" spans="1:17" ht="18" customHeight="1" thickBot="1">
      <c r="A76" s="518"/>
      <c r="B76" s="519" t="s">
        <v>284</v>
      </c>
      <c r="C76" s="520">
        <v>1286</v>
      </c>
      <c r="D76" s="521">
        <v>165.79000000000002</v>
      </c>
      <c r="E76" s="521">
        <v>129.82</v>
      </c>
      <c r="F76" s="522">
        <v>9.9060237251579117</v>
      </c>
      <c r="G76" s="402">
        <v>7.7568007720610401</v>
      </c>
      <c r="J76" s="527"/>
      <c r="K76" s="529"/>
      <c r="L76" s="450"/>
      <c r="M76" s="450"/>
      <c r="N76"/>
      <c r="O76"/>
      <c r="P76" s="177"/>
      <c r="Q76" s="281"/>
    </row>
    <row r="77" spans="1:17" ht="18" customHeight="1" thickTop="1">
      <c r="B77" s="163"/>
      <c r="C77" s="163"/>
      <c r="D77" s="163"/>
      <c r="E77" s="163"/>
      <c r="F77" s="163"/>
      <c r="G77" s="163"/>
      <c r="J77" s="528"/>
      <c r="K77" s="450"/>
      <c r="L77" s="450"/>
      <c r="M77" s="450"/>
      <c r="N77"/>
      <c r="O77"/>
    </row>
    <row r="78" spans="1:17" ht="15.95" customHeight="1">
      <c r="B78" s="9" t="s">
        <v>231</v>
      </c>
      <c r="J78" s="396"/>
      <c r="K78" s="450"/>
      <c r="L78" s="450"/>
      <c r="M78" s="450"/>
      <c r="N78"/>
      <c r="O78"/>
    </row>
    <row r="79" spans="1:17" ht="15" customHeight="1">
      <c r="B79" s="9" t="s">
        <v>234</v>
      </c>
      <c r="J79"/>
      <c r="K79"/>
      <c r="L79"/>
      <c r="M79"/>
      <c r="N79"/>
      <c r="O79"/>
    </row>
    <row r="80" spans="1:17" ht="15" customHeight="1">
      <c r="C80" s="177"/>
    </row>
    <row r="81" ht="15" customHeight="1"/>
  </sheetData>
  <sheetProtection sort="0" autoFilter="0" pivotTables="0"/>
  <sortState xmlns:xlrd2="http://schemas.microsoft.com/office/spreadsheetml/2017/richdata2" ref="B72:G75">
    <sortCondition descending="1" ref="F72:F75"/>
  </sortState>
  <mergeCells count="1">
    <mergeCell ref="B5:G5"/>
  </mergeCells>
  <phoneticPr fontId="21" type="noConversion"/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A72 A7 A8:A9 A12:A20 A25 A29:A30 A40:A41 A44 A47:A56 A59:A65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143"/>
  <sheetViews>
    <sheetView topLeftCell="A22" workbookViewId="0">
      <selection activeCell="B33" sqref="B33"/>
    </sheetView>
  </sheetViews>
  <sheetFormatPr defaultRowHeight="15"/>
  <cols>
    <col min="1" max="1" width="6.140625" style="11" customWidth="1"/>
    <col min="2" max="2" width="29.140625" style="11" customWidth="1"/>
    <col min="3" max="3" width="8.5703125" style="11" bestFit="1" customWidth="1"/>
    <col min="4" max="4" width="11.7109375" style="11" customWidth="1"/>
    <col min="5" max="5" width="10.28515625" style="11" bestFit="1" customWidth="1"/>
    <col min="6" max="7" width="11.7109375" style="11" customWidth="1"/>
    <col min="8" max="9" width="9.140625" style="11"/>
    <col min="10" max="10" width="42" style="11" customWidth="1"/>
    <col min="11" max="12" width="9.140625" style="11"/>
    <col min="13" max="13" width="16.85546875" style="11" customWidth="1"/>
    <col min="14" max="16384" width="9.140625" style="11"/>
  </cols>
  <sheetData>
    <row r="1" spans="1:14" s="2" customFormat="1" ht="12.75">
      <c r="A1" s="2" t="s">
        <v>219</v>
      </c>
      <c r="M1" s="457"/>
    </row>
    <row r="2" spans="1:14" s="2" customFormat="1" ht="12.75">
      <c r="A2" s="2" t="s">
        <v>218</v>
      </c>
      <c r="M2" s="457"/>
    </row>
    <row r="3" spans="1:14" s="2" customFormat="1" ht="12.75">
      <c r="A3" s="2" t="s">
        <v>352</v>
      </c>
      <c r="I3" s="2">
        <v>1000</v>
      </c>
      <c r="M3" s="457"/>
    </row>
    <row r="4" spans="1:14">
      <c r="M4" s="298"/>
    </row>
    <row r="5" spans="1:14">
      <c r="A5" s="283"/>
      <c r="B5" s="284"/>
      <c r="C5" s="285"/>
      <c r="D5" s="732" t="s">
        <v>99</v>
      </c>
      <c r="E5" s="733"/>
      <c r="F5" s="683" t="s">
        <v>100</v>
      </c>
      <c r="G5" s="734"/>
      <c r="M5" s="298"/>
    </row>
    <row r="6" spans="1:14" ht="45">
      <c r="A6" s="286" t="s">
        <v>82</v>
      </c>
      <c r="B6" s="287" t="s">
        <v>0</v>
      </c>
      <c r="C6" s="288" t="s">
        <v>262</v>
      </c>
      <c r="D6" s="289" t="s">
        <v>101</v>
      </c>
      <c r="E6" s="290" t="s">
        <v>87</v>
      </c>
      <c r="F6" s="291" t="s">
        <v>101</v>
      </c>
      <c r="G6" s="290" t="s">
        <v>87</v>
      </c>
      <c r="J6" s="292"/>
      <c r="M6" s="458"/>
    </row>
    <row r="7" spans="1:14" ht="17.100000000000001" customHeight="1">
      <c r="A7" s="14" t="s">
        <v>133</v>
      </c>
      <c r="B7" s="42" t="s">
        <v>68</v>
      </c>
      <c r="C7" s="293">
        <v>627</v>
      </c>
      <c r="D7" s="413">
        <v>6.65</v>
      </c>
      <c r="E7" s="294">
        <v>10.606060606060607</v>
      </c>
      <c r="F7" s="416">
        <v>6.65</v>
      </c>
      <c r="G7" s="295">
        <v>10.606060606060607</v>
      </c>
      <c r="H7" s="296"/>
      <c r="I7" s="297"/>
      <c r="J7" s="1"/>
      <c r="K7" s="282"/>
      <c r="L7" s="282"/>
      <c r="M7" s="458"/>
      <c r="N7" s="298"/>
    </row>
    <row r="8" spans="1:14" ht="17.100000000000001" customHeight="1">
      <c r="A8" s="18" t="s">
        <v>134</v>
      </c>
      <c r="B8" s="71" t="s">
        <v>340</v>
      </c>
      <c r="C8" s="22">
        <v>4726</v>
      </c>
      <c r="D8" s="415">
        <v>53.839999999999996</v>
      </c>
      <c r="E8" s="299">
        <v>11.39229792636479</v>
      </c>
      <c r="F8" s="417">
        <v>53.839999999999996</v>
      </c>
      <c r="G8" s="300">
        <v>11.39229792636479</v>
      </c>
      <c r="H8" s="296"/>
      <c r="I8" s="297"/>
      <c r="J8" s="1"/>
      <c r="K8" s="282"/>
      <c r="L8" s="282"/>
      <c r="M8" s="458"/>
      <c r="N8" s="298"/>
    </row>
    <row r="9" spans="1:14" ht="17.100000000000001" customHeight="1">
      <c r="A9" s="14" t="s">
        <v>138</v>
      </c>
      <c r="B9" s="42" t="s">
        <v>183</v>
      </c>
      <c r="C9" s="293">
        <v>131381</v>
      </c>
      <c r="D9" s="413">
        <v>1659.6799999999998</v>
      </c>
      <c r="E9" s="294">
        <v>12.632572441981717</v>
      </c>
      <c r="F9" s="418">
        <v>1556.1999999999998</v>
      </c>
      <c r="G9" s="295">
        <v>11.844939527024454</v>
      </c>
      <c r="H9" s="296"/>
      <c r="I9" s="297"/>
      <c r="J9" s="1"/>
      <c r="K9" s="282"/>
      <c r="L9" s="282"/>
      <c r="M9" s="458"/>
      <c r="N9" s="298"/>
    </row>
    <row r="10" spans="1:14" ht="17.100000000000001" customHeight="1">
      <c r="A10" s="18" t="s">
        <v>139</v>
      </c>
      <c r="B10" s="71" t="s">
        <v>67</v>
      </c>
      <c r="C10" s="22">
        <v>719</v>
      </c>
      <c r="D10" s="414">
        <v>9.1999999999999993</v>
      </c>
      <c r="E10" s="299">
        <v>12.795549374130736</v>
      </c>
      <c r="F10" s="417">
        <v>9.1999999999999993</v>
      </c>
      <c r="G10" s="300">
        <v>12.795549374130736</v>
      </c>
      <c r="H10" s="296"/>
      <c r="I10" s="297"/>
      <c r="J10" s="1"/>
      <c r="K10" s="282"/>
      <c r="L10" s="282"/>
      <c r="M10" s="458"/>
      <c r="N10" s="298"/>
    </row>
    <row r="11" spans="1:14" ht="17.100000000000001" customHeight="1">
      <c r="A11" s="14" t="s">
        <v>270</v>
      </c>
      <c r="B11" s="42" t="s">
        <v>75</v>
      </c>
      <c r="C11" s="293">
        <v>609</v>
      </c>
      <c r="D11" s="413">
        <v>8.0300000000000011</v>
      </c>
      <c r="E11" s="294">
        <v>13.185550082101809</v>
      </c>
      <c r="F11" s="418">
        <v>8.0300000000000011</v>
      </c>
      <c r="G11" s="295">
        <v>13.185550082101809</v>
      </c>
      <c r="H11" s="296"/>
      <c r="I11" s="297"/>
      <c r="J11" s="1"/>
      <c r="K11" s="282"/>
      <c r="L11" s="282"/>
      <c r="M11" s="458"/>
      <c r="N11" s="298"/>
    </row>
    <row r="12" spans="1:14" ht="17.100000000000001" customHeight="1">
      <c r="A12" s="18" t="s">
        <v>270</v>
      </c>
      <c r="B12" s="71" t="s">
        <v>60</v>
      </c>
      <c r="C12" s="22">
        <v>507</v>
      </c>
      <c r="D12" s="414">
        <v>6.7</v>
      </c>
      <c r="E12" s="299">
        <v>13.21499013806706</v>
      </c>
      <c r="F12" s="417">
        <v>6.7</v>
      </c>
      <c r="G12" s="300">
        <v>13.21499013806706</v>
      </c>
      <c r="H12" s="296"/>
      <c r="I12" s="297"/>
      <c r="J12" s="1"/>
      <c r="K12" s="282"/>
      <c r="L12" s="282"/>
      <c r="M12" s="458"/>
      <c r="N12" s="298"/>
    </row>
    <row r="13" spans="1:14" ht="17.100000000000001" customHeight="1">
      <c r="A13" s="14" t="s">
        <v>102</v>
      </c>
      <c r="B13" s="42" t="s">
        <v>65</v>
      </c>
      <c r="C13" s="293">
        <v>4355</v>
      </c>
      <c r="D13" s="413">
        <v>57.8</v>
      </c>
      <c r="E13" s="294">
        <v>13.272101033295062</v>
      </c>
      <c r="F13" s="418">
        <v>57.8</v>
      </c>
      <c r="G13" s="295">
        <v>13.272101033295062</v>
      </c>
      <c r="H13" s="296"/>
      <c r="I13" s="297"/>
      <c r="J13" s="1"/>
      <c r="K13" s="282"/>
      <c r="L13" s="282"/>
      <c r="M13" s="458"/>
      <c r="N13" s="298"/>
    </row>
    <row r="14" spans="1:14" ht="17.100000000000001" customHeight="1">
      <c r="A14" s="18" t="s">
        <v>141</v>
      </c>
      <c r="B14" s="71" t="s">
        <v>342</v>
      </c>
      <c r="C14" s="22">
        <v>2434</v>
      </c>
      <c r="D14" s="414">
        <v>33.019999999999996</v>
      </c>
      <c r="E14" s="299">
        <v>13.566146261298272</v>
      </c>
      <c r="F14" s="417">
        <v>33.019999999999996</v>
      </c>
      <c r="G14" s="300">
        <v>13.566146261298272</v>
      </c>
      <c r="H14" s="296"/>
      <c r="I14" s="297"/>
      <c r="J14" s="1"/>
      <c r="K14" s="282"/>
      <c r="L14" s="282"/>
      <c r="M14" s="458"/>
      <c r="N14" s="298"/>
    </row>
    <row r="15" spans="1:14" ht="17.25" customHeight="1">
      <c r="A15" s="14" t="s">
        <v>253</v>
      </c>
      <c r="B15" s="42" t="s">
        <v>52</v>
      </c>
      <c r="C15" s="293">
        <v>19025</v>
      </c>
      <c r="D15" s="413">
        <v>259.77</v>
      </c>
      <c r="E15" s="294">
        <v>13.654139290407358</v>
      </c>
      <c r="F15" s="418">
        <v>259.77</v>
      </c>
      <c r="G15" s="295">
        <v>13.654139290407358</v>
      </c>
      <c r="H15" s="296"/>
      <c r="I15" s="297"/>
      <c r="J15" s="1"/>
      <c r="K15" s="282"/>
      <c r="L15" s="282"/>
      <c r="M15" s="458"/>
      <c r="N15" s="298"/>
    </row>
    <row r="16" spans="1:14" ht="17.100000000000001" customHeight="1">
      <c r="A16" s="18" t="s">
        <v>253</v>
      </c>
      <c r="B16" s="71" t="s">
        <v>32</v>
      </c>
      <c r="C16" s="22">
        <v>7534</v>
      </c>
      <c r="D16" s="414">
        <v>103.5</v>
      </c>
      <c r="E16" s="299">
        <v>13.737722325457923</v>
      </c>
      <c r="F16" s="417">
        <v>103.5</v>
      </c>
      <c r="G16" s="300">
        <v>13.737722325457923</v>
      </c>
      <c r="H16" s="296"/>
      <c r="I16" s="297"/>
      <c r="J16" s="1"/>
      <c r="K16" s="282"/>
      <c r="L16" s="282"/>
      <c r="M16" s="458"/>
      <c r="N16" s="298"/>
    </row>
    <row r="17" spans="1:14" ht="17.100000000000001" customHeight="1">
      <c r="A17" s="14" t="s">
        <v>229</v>
      </c>
      <c r="B17" s="42" t="s">
        <v>53</v>
      </c>
      <c r="C17" s="293">
        <v>3169</v>
      </c>
      <c r="D17" s="413">
        <v>44.25</v>
      </c>
      <c r="E17" s="294">
        <v>13.963395392868414</v>
      </c>
      <c r="F17" s="418">
        <v>44.25</v>
      </c>
      <c r="G17" s="295">
        <v>13.963395392868414</v>
      </c>
      <c r="H17" s="296"/>
      <c r="I17" s="297"/>
      <c r="J17" s="1"/>
      <c r="K17" s="282"/>
      <c r="L17" s="282"/>
      <c r="M17" s="458"/>
      <c r="N17" s="298"/>
    </row>
    <row r="18" spans="1:14" ht="17.100000000000001" customHeight="1">
      <c r="A18" s="18" t="s">
        <v>229</v>
      </c>
      <c r="B18" s="71" t="s">
        <v>25</v>
      </c>
      <c r="C18" s="22">
        <v>37959</v>
      </c>
      <c r="D18" s="414">
        <v>530.5</v>
      </c>
      <c r="E18" s="299">
        <v>13.975605258305013</v>
      </c>
      <c r="F18" s="417">
        <v>509.86999999999995</v>
      </c>
      <c r="G18" s="300">
        <v>13.43212413393398</v>
      </c>
      <c r="H18" s="296"/>
      <c r="I18" s="297"/>
      <c r="J18" s="1"/>
      <c r="K18" s="282"/>
      <c r="L18" s="282"/>
      <c r="M18" s="458"/>
      <c r="N18" s="298"/>
    </row>
    <row r="19" spans="1:14" ht="17.100000000000001" customHeight="1">
      <c r="A19" s="14" t="s">
        <v>104</v>
      </c>
      <c r="B19" s="42" t="s">
        <v>54</v>
      </c>
      <c r="C19" s="293">
        <v>2006</v>
      </c>
      <c r="D19" s="413">
        <v>28.9</v>
      </c>
      <c r="E19" s="294">
        <v>14.40677966101695</v>
      </c>
      <c r="F19" s="418">
        <v>28.9</v>
      </c>
      <c r="G19" s="295">
        <v>14.40677966101695</v>
      </c>
      <c r="H19" s="296"/>
      <c r="I19" s="297"/>
      <c r="J19" s="1"/>
      <c r="K19" s="282"/>
      <c r="L19" s="282"/>
      <c r="M19" s="458"/>
      <c r="N19" s="298"/>
    </row>
    <row r="20" spans="1:14" ht="17.100000000000001" customHeight="1">
      <c r="A20" s="18" t="s">
        <v>242</v>
      </c>
      <c r="B20" s="71" t="s">
        <v>30</v>
      </c>
      <c r="C20" s="22">
        <v>3512</v>
      </c>
      <c r="D20" s="414">
        <v>50.87</v>
      </c>
      <c r="E20" s="299">
        <v>14.484624145785876</v>
      </c>
      <c r="F20" s="417">
        <v>50.87</v>
      </c>
      <c r="G20" s="300">
        <v>14.484624145785876</v>
      </c>
      <c r="H20" s="296"/>
      <c r="I20" s="297"/>
      <c r="J20" s="1"/>
      <c r="K20" s="282"/>
      <c r="L20" s="282"/>
      <c r="M20" s="458"/>
      <c r="N20" s="298"/>
    </row>
    <row r="21" spans="1:14" ht="17.100000000000001" customHeight="1">
      <c r="A21" s="14" t="s">
        <v>242</v>
      </c>
      <c r="B21" s="42" t="s">
        <v>26</v>
      </c>
      <c r="C21" s="293">
        <v>16924</v>
      </c>
      <c r="D21" s="413">
        <v>245.83</v>
      </c>
      <c r="E21" s="294">
        <v>14.525525880406525</v>
      </c>
      <c r="F21" s="418">
        <v>222.77</v>
      </c>
      <c r="G21" s="295">
        <v>13.162963838336092</v>
      </c>
      <c r="H21" s="296"/>
      <c r="I21" s="297"/>
      <c r="J21" s="1"/>
      <c r="K21" s="282"/>
      <c r="L21" s="282"/>
      <c r="M21" s="458"/>
      <c r="N21" s="298"/>
    </row>
    <row r="22" spans="1:14" ht="17.100000000000001" customHeight="1">
      <c r="A22" s="18" t="s">
        <v>354</v>
      </c>
      <c r="B22" s="71" t="s">
        <v>73</v>
      </c>
      <c r="C22" s="22">
        <v>2276</v>
      </c>
      <c r="D22" s="414">
        <v>33.83</v>
      </c>
      <c r="E22" s="299">
        <v>14.863796133567662</v>
      </c>
      <c r="F22" s="417">
        <v>33.83</v>
      </c>
      <c r="G22" s="300">
        <v>14.863796133567662</v>
      </c>
      <c r="H22" s="296"/>
      <c r="I22" s="297"/>
      <c r="J22" s="1"/>
      <c r="K22" s="282"/>
      <c r="L22" s="282"/>
      <c r="M22" s="458"/>
      <c r="N22" s="298"/>
    </row>
    <row r="23" spans="1:14" ht="17.100000000000001" customHeight="1">
      <c r="A23" s="14" t="s">
        <v>354</v>
      </c>
      <c r="B23" s="42" t="s">
        <v>46</v>
      </c>
      <c r="C23" s="293">
        <v>457</v>
      </c>
      <c r="D23" s="413">
        <v>6.8</v>
      </c>
      <c r="E23" s="294">
        <v>14.879649890590809</v>
      </c>
      <c r="F23" s="418">
        <v>6.8</v>
      </c>
      <c r="G23" s="295">
        <v>14.879649890590809</v>
      </c>
      <c r="H23" s="296"/>
      <c r="I23" s="297"/>
      <c r="J23" s="1"/>
      <c r="K23" s="282"/>
      <c r="L23" s="282"/>
      <c r="M23" s="458"/>
      <c r="N23" s="298"/>
    </row>
    <row r="24" spans="1:14" ht="17.100000000000001" customHeight="1">
      <c r="A24" s="18" t="s">
        <v>354</v>
      </c>
      <c r="B24" s="71" t="s">
        <v>48</v>
      </c>
      <c r="C24" s="22">
        <v>1211</v>
      </c>
      <c r="D24" s="414">
        <v>18.100000000000001</v>
      </c>
      <c r="E24" s="299">
        <v>14.94632535094963</v>
      </c>
      <c r="F24" s="417">
        <v>18.100000000000001</v>
      </c>
      <c r="G24" s="300">
        <v>14.94632535094963</v>
      </c>
      <c r="H24" s="296"/>
      <c r="I24" s="297"/>
      <c r="J24" s="1"/>
      <c r="K24" s="282"/>
      <c r="L24" s="282"/>
      <c r="M24" s="458"/>
      <c r="N24" s="298"/>
    </row>
    <row r="25" spans="1:14" ht="17.100000000000001" customHeight="1">
      <c r="A25" s="14" t="s">
        <v>280</v>
      </c>
      <c r="B25" s="42" t="s">
        <v>29</v>
      </c>
      <c r="C25" s="293">
        <v>19421</v>
      </c>
      <c r="D25" s="413">
        <v>296.97000000000003</v>
      </c>
      <c r="E25" s="294">
        <v>15.291179650893364</v>
      </c>
      <c r="F25" s="418">
        <v>296.97000000000003</v>
      </c>
      <c r="G25" s="295">
        <v>15.291179650893364</v>
      </c>
      <c r="H25" s="296"/>
      <c r="I25" s="297"/>
      <c r="J25" s="1"/>
      <c r="K25" s="282"/>
      <c r="L25" s="282"/>
      <c r="M25" s="458"/>
      <c r="N25" s="298"/>
    </row>
    <row r="26" spans="1:14" ht="17.100000000000001" customHeight="1">
      <c r="A26" s="18" t="s">
        <v>280</v>
      </c>
      <c r="B26" s="71" t="s">
        <v>27</v>
      </c>
      <c r="C26" s="22">
        <v>29971</v>
      </c>
      <c r="D26" s="414">
        <v>458.59999999999997</v>
      </c>
      <c r="E26" s="299">
        <v>15.301458076140268</v>
      </c>
      <c r="F26" s="417">
        <v>439.97999999999996</v>
      </c>
      <c r="G26" s="300">
        <v>14.680190851156118</v>
      </c>
      <c r="H26" s="296"/>
      <c r="I26" s="297"/>
      <c r="J26" s="1"/>
      <c r="K26" s="282"/>
      <c r="L26" s="282"/>
      <c r="M26" s="458"/>
      <c r="N26" s="298"/>
    </row>
    <row r="27" spans="1:14" ht="17.100000000000001" customHeight="1">
      <c r="A27" s="14" t="s">
        <v>108</v>
      </c>
      <c r="B27" s="42" t="s">
        <v>28</v>
      </c>
      <c r="C27" s="293">
        <v>12073</v>
      </c>
      <c r="D27" s="413">
        <v>185.63</v>
      </c>
      <c r="E27" s="294">
        <v>15.375631574587922</v>
      </c>
      <c r="F27" s="418">
        <v>185.63</v>
      </c>
      <c r="G27" s="295">
        <v>15.375631574587922</v>
      </c>
      <c r="H27" s="296"/>
      <c r="I27" s="297"/>
      <c r="J27" s="1"/>
      <c r="K27" s="282"/>
      <c r="L27" s="282"/>
      <c r="M27" s="458"/>
      <c r="N27" s="298"/>
    </row>
    <row r="28" spans="1:14" ht="17.100000000000001" customHeight="1">
      <c r="A28" s="18" t="s">
        <v>282</v>
      </c>
      <c r="B28" s="71" t="s">
        <v>40</v>
      </c>
      <c r="C28" s="22">
        <v>3809</v>
      </c>
      <c r="D28" s="414">
        <v>60.06</v>
      </c>
      <c r="E28" s="299">
        <v>15.767918088737201</v>
      </c>
      <c r="F28" s="417">
        <v>60.06</v>
      </c>
      <c r="G28" s="300">
        <v>15.767918088737201</v>
      </c>
      <c r="H28" s="296"/>
      <c r="I28" s="297"/>
      <c r="J28" s="1"/>
      <c r="K28" s="282"/>
      <c r="L28" s="282"/>
      <c r="M28" s="458"/>
      <c r="N28" s="298"/>
    </row>
    <row r="29" spans="1:14" ht="17.100000000000001" customHeight="1">
      <c r="A29" s="14" t="s">
        <v>282</v>
      </c>
      <c r="B29" s="42" t="s">
        <v>72</v>
      </c>
      <c r="C29" s="293">
        <v>2699</v>
      </c>
      <c r="D29" s="413">
        <v>42.61</v>
      </c>
      <c r="E29" s="294">
        <v>15.787328640237124</v>
      </c>
      <c r="F29" s="418">
        <v>42.61</v>
      </c>
      <c r="G29" s="295">
        <v>15.787328640237124</v>
      </c>
      <c r="H29" s="296"/>
      <c r="I29" s="297"/>
      <c r="J29" s="1"/>
      <c r="K29" s="282"/>
      <c r="L29" s="282"/>
      <c r="M29" s="458"/>
      <c r="N29" s="298"/>
    </row>
    <row r="30" spans="1:14" ht="17.100000000000001" customHeight="1">
      <c r="A30" s="18" t="s">
        <v>111</v>
      </c>
      <c r="B30" s="71" t="s">
        <v>34</v>
      </c>
      <c r="C30" s="22">
        <v>3917</v>
      </c>
      <c r="D30" s="414">
        <v>62.289999999999992</v>
      </c>
      <c r="E30" s="299">
        <v>15.902476384988509</v>
      </c>
      <c r="F30" s="417">
        <v>62.289999999999992</v>
      </c>
      <c r="G30" s="300">
        <v>15.902476384988509</v>
      </c>
      <c r="H30" s="296"/>
      <c r="I30" s="297"/>
      <c r="J30" s="1"/>
      <c r="K30" s="282"/>
      <c r="L30" s="282"/>
      <c r="M30" s="458"/>
      <c r="N30" s="298"/>
    </row>
    <row r="31" spans="1:14" ht="17.100000000000001" customHeight="1">
      <c r="A31" s="14" t="s">
        <v>112</v>
      </c>
      <c r="B31" s="42" t="s">
        <v>55</v>
      </c>
      <c r="C31" s="293">
        <v>1903</v>
      </c>
      <c r="D31" s="413">
        <v>30.7</v>
      </c>
      <c r="E31" s="294">
        <v>16.132422490803993</v>
      </c>
      <c r="F31" s="418">
        <v>30.7</v>
      </c>
      <c r="G31" s="295">
        <v>16.132422490803993</v>
      </c>
      <c r="H31" s="296"/>
      <c r="I31" s="297"/>
      <c r="J31" s="1"/>
      <c r="K31" s="282"/>
      <c r="L31" s="282"/>
      <c r="M31" s="458"/>
      <c r="N31" s="298"/>
    </row>
    <row r="32" spans="1:14" ht="17.100000000000001" customHeight="1">
      <c r="A32" s="18" t="s">
        <v>235</v>
      </c>
      <c r="B32" s="71" t="s">
        <v>70</v>
      </c>
      <c r="C32" s="22">
        <v>1933</v>
      </c>
      <c r="D32" s="414">
        <v>31.439999999999998</v>
      </c>
      <c r="E32" s="299">
        <v>16.264873254009309</v>
      </c>
      <c r="F32" s="417">
        <v>31.439999999999998</v>
      </c>
      <c r="G32" s="300">
        <v>16.264873254009309</v>
      </c>
      <c r="H32" s="296"/>
      <c r="I32" s="297"/>
      <c r="J32" s="1"/>
      <c r="K32" s="282"/>
      <c r="L32" s="282"/>
      <c r="M32" s="458"/>
      <c r="N32" s="298"/>
    </row>
    <row r="33" spans="1:14" ht="17.100000000000001" customHeight="1">
      <c r="A33" s="14" t="s">
        <v>235</v>
      </c>
      <c r="B33" s="42" t="s">
        <v>47</v>
      </c>
      <c r="C33" s="293">
        <v>4239</v>
      </c>
      <c r="D33" s="413">
        <v>68.949999999999989</v>
      </c>
      <c r="E33" s="294">
        <v>16.265628686010849</v>
      </c>
      <c r="F33" s="418">
        <v>68.949999999999989</v>
      </c>
      <c r="G33" s="295">
        <v>16.265628686010849</v>
      </c>
      <c r="H33" s="296"/>
      <c r="I33" s="297"/>
      <c r="J33" s="1"/>
      <c r="K33" s="282"/>
      <c r="L33" s="282"/>
      <c r="M33" s="458"/>
      <c r="N33" s="298"/>
    </row>
    <row r="34" spans="1:14" ht="17.100000000000001" customHeight="1">
      <c r="A34" s="18" t="s">
        <v>149</v>
      </c>
      <c r="B34" s="71" t="s">
        <v>36</v>
      </c>
      <c r="C34" s="22">
        <v>1273</v>
      </c>
      <c r="D34" s="414">
        <v>20.84</v>
      </c>
      <c r="E34" s="299">
        <v>16.370777690494894</v>
      </c>
      <c r="F34" s="417">
        <v>20.84</v>
      </c>
      <c r="G34" s="300">
        <v>16.370777690494894</v>
      </c>
      <c r="H34" s="296"/>
      <c r="I34" s="297"/>
      <c r="J34" s="1"/>
      <c r="K34" s="282"/>
      <c r="L34" s="282"/>
      <c r="M34" s="458"/>
      <c r="N34" s="298"/>
    </row>
    <row r="35" spans="1:14" ht="17.100000000000001" customHeight="1">
      <c r="A35" s="14" t="s">
        <v>150</v>
      </c>
      <c r="B35" s="42" t="s">
        <v>35</v>
      </c>
      <c r="C35" s="293">
        <v>876</v>
      </c>
      <c r="D35" s="413">
        <v>14.62</v>
      </c>
      <c r="E35" s="294">
        <v>16.689497716894977</v>
      </c>
      <c r="F35" s="418">
        <v>14.62</v>
      </c>
      <c r="G35" s="295">
        <v>16.689497716894977</v>
      </c>
      <c r="H35" s="296"/>
      <c r="I35" s="297"/>
      <c r="J35" s="1"/>
      <c r="K35" s="282"/>
      <c r="L35" s="282"/>
      <c r="M35" s="458"/>
      <c r="N35" s="298"/>
    </row>
    <row r="36" spans="1:14" ht="17.100000000000001" customHeight="1">
      <c r="A36" s="18" t="s">
        <v>302</v>
      </c>
      <c r="B36" s="71" t="s">
        <v>69</v>
      </c>
      <c r="C36" s="22">
        <v>1961</v>
      </c>
      <c r="D36" s="414">
        <v>33.47</v>
      </c>
      <c r="E36" s="299">
        <v>17.067822539520655</v>
      </c>
      <c r="F36" s="417">
        <v>33.47</v>
      </c>
      <c r="G36" s="300">
        <v>17.067822539520655</v>
      </c>
      <c r="H36" s="296"/>
      <c r="I36" s="297"/>
      <c r="J36" s="1"/>
      <c r="K36" s="282"/>
      <c r="L36" s="282"/>
      <c r="M36" s="458"/>
      <c r="N36" s="298"/>
    </row>
    <row r="37" spans="1:14" ht="17.100000000000001" customHeight="1">
      <c r="A37" s="14" t="s">
        <v>302</v>
      </c>
      <c r="B37" s="42" t="s">
        <v>57</v>
      </c>
      <c r="C37" s="293">
        <v>623</v>
      </c>
      <c r="D37" s="413">
        <v>10.64</v>
      </c>
      <c r="E37" s="294">
        <v>17.078651685393261</v>
      </c>
      <c r="F37" s="418">
        <v>10.64</v>
      </c>
      <c r="G37" s="295">
        <v>17.078651685393261</v>
      </c>
      <c r="H37" s="296"/>
      <c r="I37" s="297"/>
      <c r="J37" s="1"/>
      <c r="K37" s="282"/>
      <c r="L37" s="282"/>
      <c r="M37" s="458"/>
      <c r="N37" s="298"/>
    </row>
    <row r="38" spans="1:14" ht="17.100000000000001" customHeight="1">
      <c r="A38" s="18" t="s">
        <v>302</v>
      </c>
      <c r="B38" s="71" t="s">
        <v>66</v>
      </c>
      <c r="C38" s="22">
        <v>10055</v>
      </c>
      <c r="D38" s="414">
        <v>171.9</v>
      </c>
      <c r="E38" s="299">
        <v>17.095972153157632</v>
      </c>
      <c r="F38" s="417">
        <v>171.9</v>
      </c>
      <c r="G38" s="300">
        <v>17.095972153157632</v>
      </c>
      <c r="H38" s="296"/>
      <c r="I38" s="297"/>
      <c r="J38" s="1"/>
      <c r="K38" s="282"/>
      <c r="L38" s="282"/>
      <c r="M38" s="458"/>
      <c r="N38" s="298"/>
    </row>
    <row r="39" spans="1:14" ht="17.100000000000001" customHeight="1">
      <c r="A39" s="14" t="s">
        <v>281</v>
      </c>
      <c r="B39" s="42" t="s">
        <v>71</v>
      </c>
      <c r="C39" s="293">
        <v>818</v>
      </c>
      <c r="D39" s="413">
        <v>14.49</v>
      </c>
      <c r="E39" s="294">
        <v>17.713936430317851</v>
      </c>
      <c r="F39" s="418">
        <v>14.49</v>
      </c>
      <c r="G39" s="295">
        <v>17.713936430317851</v>
      </c>
      <c r="H39" s="296"/>
      <c r="I39" s="297"/>
      <c r="J39" s="1"/>
      <c r="K39" s="282"/>
      <c r="L39" s="282"/>
      <c r="M39" s="458"/>
      <c r="N39" s="298"/>
    </row>
    <row r="40" spans="1:14" ht="17.100000000000001" customHeight="1">
      <c r="A40" s="18" t="s">
        <v>281</v>
      </c>
      <c r="B40" s="71" t="s">
        <v>63</v>
      </c>
      <c r="C40" s="22">
        <v>5072</v>
      </c>
      <c r="D40" s="414">
        <v>89.9</v>
      </c>
      <c r="E40" s="299">
        <v>17.724763406940063</v>
      </c>
      <c r="F40" s="417">
        <v>89.9</v>
      </c>
      <c r="G40" s="300">
        <v>17.724763406940063</v>
      </c>
      <c r="H40" s="296"/>
      <c r="I40" s="297"/>
      <c r="J40" s="1"/>
      <c r="K40" s="282"/>
      <c r="L40" s="282"/>
      <c r="M40" s="458"/>
      <c r="N40" s="298"/>
    </row>
    <row r="41" spans="1:14" ht="17.100000000000001" customHeight="1">
      <c r="A41" s="14" t="s">
        <v>156</v>
      </c>
      <c r="B41" s="42" t="s">
        <v>43</v>
      </c>
      <c r="C41" s="293">
        <v>1021</v>
      </c>
      <c r="D41" s="413">
        <v>18.25</v>
      </c>
      <c r="E41" s="294">
        <v>17.874632713026443</v>
      </c>
      <c r="F41" s="418">
        <v>18.25</v>
      </c>
      <c r="G41" s="295">
        <v>17.874632713026443</v>
      </c>
      <c r="H41" s="296"/>
      <c r="I41" s="297"/>
      <c r="J41" s="1"/>
      <c r="K41" s="282"/>
      <c r="L41" s="282"/>
      <c r="M41" s="458"/>
      <c r="N41" s="298"/>
    </row>
    <row r="42" spans="1:14" ht="17.100000000000001" customHeight="1">
      <c r="A42" s="18" t="s">
        <v>136</v>
      </c>
      <c r="B42" s="71" t="s">
        <v>58</v>
      </c>
      <c r="C42" s="22">
        <v>483</v>
      </c>
      <c r="D42" s="414">
        <v>8.8000000000000007</v>
      </c>
      <c r="E42" s="299">
        <v>18.219461697722569</v>
      </c>
      <c r="F42" s="417">
        <v>8.8000000000000007</v>
      </c>
      <c r="G42" s="300">
        <v>18.219461697722569</v>
      </c>
      <c r="H42" s="296"/>
      <c r="I42" s="297"/>
      <c r="J42" s="1"/>
      <c r="K42" s="282"/>
      <c r="L42" s="282"/>
      <c r="M42" s="458"/>
      <c r="N42" s="298"/>
    </row>
    <row r="43" spans="1:14" ht="17.100000000000001" customHeight="1">
      <c r="A43" s="14" t="s">
        <v>115</v>
      </c>
      <c r="B43" s="42" t="s">
        <v>39</v>
      </c>
      <c r="C43" s="293">
        <v>955</v>
      </c>
      <c r="D43" s="413">
        <v>17.7</v>
      </c>
      <c r="E43" s="294">
        <v>18.534031413612563</v>
      </c>
      <c r="F43" s="418">
        <v>17.7</v>
      </c>
      <c r="G43" s="295">
        <v>18.534031413612563</v>
      </c>
      <c r="H43" s="296"/>
      <c r="I43" s="297"/>
      <c r="J43" s="1"/>
      <c r="K43" s="282"/>
      <c r="L43" s="282"/>
      <c r="M43" s="458"/>
      <c r="N43" s="298"/>
    </row>
    <row r="44" spans="1:14" ht="17.100000000000001" customHeight="1">
      <c r="A44" s="18" t="s">
        <v>116</v>
      </c>
      <c r="B44" s="71" t="s">
        <v>33</v>
      </c>
      <c r="C44" s="22">
        <v>625</v>
      </c>
      <c r="D44" s="414">
        <v>11.8</v>
      </c>
      <c r="E44" s="299">
        <v>18.880000000000003</v>
      </c>
      <c r="F44" s="417">
        <v>11.8</v>
      </c>
      <c r="G44" s="300">
        <v>18.880000000000003</v>
      </c>
      <c r="H44" s="296"/>
      <c r="I44" s="297"/>
      <c r="J44" s="1"/>
      <c r="K44" s="282"/>
      <c r="L44" s="282"/>
      <c r="M44" s="458"/>
      <c r="N44" s="298"/>
    </row>
    <row r="45" spans="1:14" ht="17.100000000000001" customHeight="1">
      <c r="A45" s="14" t="s">
        <v>117</v>
      </c>
      <c r="B45" s="42" t="s">
        <v>38</v>
      </c>
      <c r="C45" s="293">
        <v>639</v>
      </c>
      <c r="D45" s="413">
        <v>12.200000000000001</v>
      </c>
      <c r="E45" s="294">
        <v>19.092331768388107</v>
      </c>
      <c r="F45" s="418">
        <v>12.200000000000001</v>
      </c>
      <c r="G45" s="295">
        <v>19.092331768388107</v>
      </c>
      <c r="H45" s="296"/>
      <c r="I45" s="297"/>
      <c r="J45" s="1"/>
      <c r="K45" s="282"/>
      <c r="L45" s="282"/>
      <c r="M45" s="458"/>
      <c r="N45" s="298"/>
    </row>
    <row r="46" spans="1:14" ht="17.100000000000001" customHeight="1">
      <c r="A46" s="18" t="s">
        <v>157</v>
      </c>
      <c r="B46" s="71" t="s">
        <v>37</v>
      </c>
      <c r="C46" s="22">
        <v>1674</v>
      </c>
      <c r="D46" s="414">
        <v>32.18</v>
      </c>
      <c r="E46" s="299">
        <v>19.223416965352449</v>
      </c>
      <c r="F46" s="417">
        <v>32.18</v>
      </c>
      <c r="G46" s="300">
        <v>19.223416965352449</v>
      </c>
      <c r="H46" s="296"/>
      <c r="I46" s="297"/>
      <c r="J46" s="1"/>
      <c r="K46" s="282"/>
      <c r="L46" s="282"/>
      <c r="M46" s="458"/>
      <c r="N46" s="298"/>
    </row>
    <row r="47" spans="1:14" ht="17.100000000000001" customHeight="1">
      <c r="A47" s="14" t="s">
        <v>158</v>
      </c>
      <c r="B47" s="42" t="s">
        <v>56</v>
      </c>
      <c r="C47" s="293">
        <v>1077</v>
      </c>
      <c r="D47" s="413">
        <v>20.82</v>
      </c>
      <c r="E47" s="294">
        <v>19.331476323119777</v>
      </c>
      <c r="F47" s="418">
        <v>20.82</v>
      </c>
      <c r="G47" s="295">
        <v>19.331476323119777</v>
      </c>
      <c r="H47" s="296"/>
      <c r="I47" s="297"/>
      <c r="J47" s="1"/>
      <c r="K47" s="282"/>
      <c r="L47" s="282"/>
      <c r="M47" s="458"/>
      <c r="N47" s="298"/>
    </row>
    <row r="48" spans="1:14" ht="17.100000000000001" customHeight="1">
      <c r="A48" s="18" t="s">
        <v>159</v>
      </c>
      <c r="B48" s="71" t="s">
        <v>267</v>
      </c>
      <c r="C48" s="22">
        <v>3588</v>
      </c>
      <c r="D48" s="414">
        <v>70.39</v>
      </c>
      <c r="E48" s="299">
        <v>19.618171683389075</v>
      </c>
      <c r="F48" s="417">
        <v>70.39</v>
      </c>
      <c r="G48" s="300">
        <v>19.618171683389075</v>
      </c>
      <c r="H48" s="296"/>
      <c r="I48" s="297"/>
      <c r="J48" s="1"/>
      <c r="K48" s="282"/>
      <c r="L48" s="282"/>
      <c r="M48" s="458"/>
      <c r="N48" s="298"/>
    </row>
    <row r="49" spans="1:14" ht="17.100000000000001" customHeight="1">
      <c r="A49" s="14" t="s">
        <v>160</v>
      </c>
      <c r="B49" s="42" t="s">
        <v>51</v>
      </c>
      <c r="C49" s="293">
        <v>371</v>
      </c>
      <c r="D49" s="413">
        <v>7.3</v>
      </c>
      <c r="E49" s="294">
        <v>19.676549865229109</v>
      </c>
      <c r="F49" s="418">
        <v>7.3</v>
      </c>
      <c r="G49" s="295">
        <v>19.676549865229109</v>
      </c>
      <c r="H49" s="296"/>
      <c r="I49" s="297"/>
      <c r="J49" s="1"/>
      <c r="K49" s="282"/>
      <c r="L49" s="282"/>
      <c r="M49" s="458"/>
      <c r="N49" s="298"/>
    </row>
    <row r="50" spans="1:14" ht="17.100000000000001" customHeight="1">
      <c r="A50" s="18" t="s">
        <v>118</v>
      </c>
      <c r="B50" s="71" t="s">
        <v>341</v>
      </c>
      <c r="C50" s="22">
        <v>5008</v>
      </c>
      <c r="D50" s="414">
        <v>101.77</v>
      </c>
      <c r="E50" s="299">
        <v>20.321485623003195</v>
      </c>
      <c r="F50" s="417">
        <v>101.77</v>
      </c>
      <c r="G50" s="300">
        <v>20.321485623003195</v>
      </c>
      <c r="H50" s="296"/>
      <c r="I50" s="297"/>
      <c r="J50" s="1"/>
      <c r="K50" s="282"/>
      <c r="L50" s="282"/>
      <c r="M50" s="458"/>
      <c r="N50" s="298"/>
    </row>
    <row r="51" spans="1:14" ht="17.100000000000001" customHeight="1">
      <c r="A51" s="14" t="s">
        <v>237</v>
      </c>
      <c r="B51" s="42" t="s">
        <v>64</v>
      </c>
      <c r="C51" s="293">
        <v>659</v>
      </c>
      <c r="D51" s="413">
        <v>13.61</v>
      </c>
      <c r="E51" s="294">
        <v>20.652503793626707</v>
      </c>
      <c r="F51" s="418">
        <v>13.61</v>
      </c>
      <c r="G51" s="295">
        <v>20.652503793626707</v>
      </c>
      <c r="H51" s="296"/>
      <c r="I51" s="297"/>
      <c r="J51" s="1"/>
      <c r="K51" s="282"/>
      <c r="L51" s="282"/>
      <c r="M51" s="458"/>
      <c r="N51" s="298"/>
    </row>
    <row r="52" spans="1:14" ht="17.100000000000001" customHeight="1">
      <c r="A52" s="18" t="s">
        <v>237</v>
      </c>
      <c r="B52" s="71" t="s">
        <v>76</v>
      </c>
      <c r="C52" s="22">
        <v>1163</v>
      </c>
      <c r="D52" s="414">
        <v>24.060000000000002</v>
      </c>
      <c r="E52" s="299">
        <v>20.687876182287191</v>
      </c>
      <c r="F52" s="417">
        <v>24.060000000000002</v>
      </c>
      <c r="G52" s="300">
        <v>20.687876182287191</v>
      </c>
      <c r="H52" s="296"/>
      <c r="I52" s="297"/>
      <c r="J52" s="1"/>
      <c r="K52" s="282"/>
      <c r="L52" s="282"/>
      <c r="M52" s="458"/>
      <c r="N52" s="298"/>
    </row>
    <row r="53" spans="1:14" ht="17.100000000000001" customHeight="1">
      <c r="A53" s="14" t="s">
        <v>162</v>
      </c>
      <c r="B53" s="42" t="s">
        <v>49</v>
      </c>
      <c r="C53" s="293">
        <v>938</v>
      </c>
      <c r="D53" s="413">
        <v>20.37</v>
      </c>
      <c r="E53" s="294">
        <v>21.71641791044776</v>
      </c>
      <c r="F53" s="418">
        <v>20.37</v>
      </c>
      <c r="G53" s="295">
        <v>21.71641791044776</v>
      </c>
      <c r="H53" s="296"/>
      <c r="I53" s="297"/>
      <c r="J53" s="1"/>
      <c r="K53" s="282"/>
      <c r="L53" s="282"/>
      <c r="M53" s="458"/>
      <c r="N53" s="298"/>
    </row>
    <row r="54" spans="1:14" ht="17.100000000000001" customHeight="1">
      <c r="A54" s="18" t="s">
        <v>120</v>
      </c>
      <c r="B54" s="71" t="s">
        <v>31</v>
      </c>
      <c r="C54" s="22">
        <v>1308</v>
      </c>
      <c r="D54" s="414">
        <v>28.57</v>
      </c>
      <c r="E54" s="299">
        <v>21.842507645259939</v>
      </c>
      <c r="F54" s="417">
        <v>28.57</v>
      </c>
      <c r="G54" s="300">
        <v>21.842507645259939</v>
      </c>
      <c r="H54" s="296"/>
      <c r="I54" s="297"/>
      <c r="J54" s="1"/>
      <c r="K54" s="282"/>
      <c r="L54" s="282"/>
      <c r="M54" s="458"/>
      <c r="N54" s="298"/>
    </row>
    <row r="55" spans="1:14" ht="17.100000000000001" customHeight="1">
      <c r="A55" s="14" t="s">
        <v>121</v>
      </c>
      <c r="B55" s="42" t="s">
        <v>42</v>
      </c>
      <c r="C55" s="293">
        <v>251</v>
      </c>
      <c r="D55" s="413">
        <v>5.55</v>
      </c>
      <c r="E55" s="294">
        <v>22.111553784860558</v>
      </c>
      <c r="F55" s="418">
        <v>5.55</v>
      </c>
      <c r="G55" s="295">
        <v>22.111553784860558</v>
      </c>
      <c r="H55" s="296"/>
      <c r="I55" s="297"/>
      <c r="J55" s="1"/>
      <c r="K55" s="282"/>
      <c r="L55" s="282"/>
      <c r="M55" s="458"/>
      <c r="N55" s="298"/>
    </row>
    <row r="56" spans="1:14" ht="17.100000000000001" customHeight="1">
      <c r="A56" s="18" t="s">
        <v>163</v>
      </c>
      <c r="B56" s="71" t="s">
        <v>74</v>
      </c>
      <c r="C56" s="22">
        <v>497</v>
      </c>
      <c r="D56" s="414">
        <v>11.030000000000001</v>
      </c>
      <c r="E56" s="299">
        <v>22.193158953722335</v>
      </c>
      <c r="F56" s="417">
        <v>11.030000000000001</v>
      </c>
      <c r="G56" s="300">
        <v>22.193158953722335</v>
      </c>
      <c r="H56" s="296"/>
      <c r="I56" s="297"/>
      <c r="J56" s="1"/>
      <c r="K56" s="282"/>
      <c r="L56" s="282"/>
      <c r="M56" s="458"/>
      <c r="N56" s="298"/>
    </row>
    <row r="57" spans="1:14" ht="17.100000000000001" customHeight="1">
      <c r="A57" s="14" t="s">
        <v>92</v>
      </c>
      <c r="B57" s="42" t="s">
        <v>77</v>
      </c>
      <c r="C57" s="293">
        <v>687</v>
      </c>
      <c r="D57" s="413">
        <v>16.22</v>
      </c>
      <c r="E57" s="294">
        <v>23.609898107714699</v>
      </c>
      <c r="F57" s="418">
        <v>16.22</v>
      </c>
      <c r="G57" s="295">
        <v>23.609898107714699</v>
      </c>
      <c r="H57" s="296"/>
      <c r="I57" s="297"/>
      <c r="J57" s="1"/>
      <c r="K57" s="282"/>
      <c r="L57" s="282"/>
      <c r="M57" s="458"/>
      <c r="N57" s="298"/>
    </row>
    <row r="58" spans="1:14" ht="17.100000000000001" customHeight="1">
      <c r="A58" s="18" t="s">
        <v>92</v>
      </c>
      <c r="B58" s="71" t="s">
        <v>62</v>
      </c>
      <c r="C58" s="22">
        <v>575</v>
      </c>
      <c r="D58" s="414">
        <v>13.59</v>
      </c>
      <c r="E58" s="299">
        <v>23.634782608695652</v>
      </c>
      <c r="F58" s="417">
        <v>13.59</v>
      </c>
      <c r="G58" s="300">
        <v>23.634782608695652</v>
      </c>
      <c r="H58" s="296"/>
      <c r="I58" s="297"/>
      <c r="J58" s="1"/>
      <c r="K58" s="282"/>
      <c r="L58" s="282"/>
      <c r="M58" s="458"/>
      <c r="N58" s="298"/>
    </row>
    <row r="59" spans="1:14" ht="17.100000000000001" customHeight="1">
      <c r="A59" s="14" t="s">
        <v>123</v>
      </c>
      <c r="B59" s="42" t="s">
        <v>185</v>
      </c>
      <c r="C59" s="293">
        <v>124</v>
      </c>
      <c r="D59" s="413">
        <v>3.0999999999999996</v>
      </c>
      <c r="E59" s="294">
        <v>24.999999999999996</v>
      </c>
      <c r="F59" s="418">
        <v>3.0999999999999996</v>
      </c>
      <c r="G59" s="295">
        <v>24.999999999999996</v>
      </c>
      <c r="H59" s="296"/>
      <c r="I59" s="297"/>
      <c r="J59" s="1"/>
      <c r="K59" s="282"/>
      <c r="L59" s="282"/>
      <c r="M59" s="458"/>
      <c r="N59" s="298"/>
    </row>
    <row r="60" spans="1:14" ht="17.100000000000001" customHeight="1">
      <c r="A60" s="18" t="s">
        <v>165</v>
      </c>
      <c r="B60" s="71" t="s">
        <v>61</v>
      </c>
      <c r="C60" s="22">
        <v>862</v>
      </c>
      <c r="D60" s="414">
        <v>22.21</v>
      </c>
      <c r="E60" s="299">
        <v>25.765661252900234</v>
      </c>
      <c r="F60" s="417">
        <v>22.21</v>
      </c>
      <c r="G60" s="300">
        <v>25.765661252900234</v>
      </c>
      <c r="H60" s="296"/>
      <c r="I60" s="297"/>
      <c r="J60" s="1"/>
      <c r="K60" s="282"/>
      <c r="L60" s="282"/>
      <c r="M60" s="458"/>
      <c r="N60" s="298"/>
    </row>
    <row r="61" spans="1:14" ht="17.100000000000001" customHeight="1">
      <c r="A61" s="14" t="s">
        <v>166</v>
      </c>
      <c r="B61" s="42" t="s">
        <v>44</v>
      </c>
      <c r="C61" s="293">
        <v>208</v>
      </c>
      <c r="D61" s="413">
        <v>5.44</v>
      </c>
      <c r="E61" s="294">
        <v>26.153846153846157</v>
      </c>
      <c r="F61" s="418">
        <v>5.44</v>
      </c>
      <c r="G61" s="295">
        <v>26.153846153846157</v>
      </c>
      <c r="H61" s="296"/>
      <c r="I61" s="297"/>
      <c r="J61" s="1"/>
      <c r="K61" s="282"/>
      <c r="L61" s="282"/>
      <c r="M61" s="458"/>
      <c r="N61" s="298"/>
    </row>
    <row r="62" spans="1:14" ht="17.100000000000001" customHeight="1">
      <c r="A62" s="18" t="s">
        <v>124</v>
      </c>
      <c r="B62" s="71" t="s">
        <v>45</v>
      </c>
      <c r="C62" s="22">
        <v>109</v>
      </c>
      <c r="D62" s="414">
        <v>2.94</v>
      </c>
      <c r="E62" s="299">
        <v>26.972477064220183</v>
      </c>
      <c r="F62" s="417">
        <v>2.94</v>
      </c>
      <c r="G62" s="300">
        <v>26.972477064220183</v>
      </c>
      <c r="H62" s="296"/>
      <c r="I62" s="297"/>
      <c r="J62" s="1"/>
      <c r="K62" s="282"/>
      <c r="L62" s="282"/>
      <c r="M62" s="458"/>
      <c r="N62" s="298"/>
    </row>
    <row r="63" spans="1:14" ht="17.100000000000001" customHeight="1">
      <c r="A63" s="14" t="s">
        <v>125</v>
      </c>
      <c r="B63" s="42" t="s">
        <v>59</v>
      </c>
      <c r="C63" s="293">
        <v>370</v>
      </c>
      <c r="D63" s="413">
        <v>10.41</v>
      </c>
      <c r="E63" s="294">
        <v>28.135135135135133</v>
      </c>
      <c r="F63" s="418">
        <v>10.41</v>
      </c>
      <c r="G63" s="295">
        <v>28.135135135135133</v>
      </c>
      <c r="H63" s="296"/>
      <c r="I63" s="297"/>
      <c r="J63" s="1"/>
      <c r="K63" s="282"/>
      <c r="L63" s="282"/>
      <c r="M63" s="458"/>
      <c r="N63" s="298"/>
    </row>
    <row r="64" spans="1:14" ht="17.100000000000001" customHeight="1">
      <c r="A64" s="18" t="s">
        <v>126</v>
      </c>
      <c r="B64" s="71" t="s">
        <v>50</v>
      </c>
      <c r="C64" s="22">
        <v>563</v>
      </c>
      <c r="D64" s="414">
        <v>15.93</v>
      </c>
      <c r="E64" s="299">
        <v>28.294849023090585</v>
      </c>
      <c r="F64" s="417">
        <v>15.93</v>
      </c>
      <c r="G64" s="300">
        <v>28.294849023090585</v>
      </c>
      <c r="H64" s="296"/>
      <c r="I64" s="297"/>
      <c r="J64" s="1"/>
      <c r="K64" s="282"/>
      <c r="L64" s="282"/>
      <c r="M64" s="458"/>
      <c r="N64" s="298"/>
    </row>
    <row r="65" spans="1:14" ht="17.100000000000001" customHeight="1">
      <c r="A65" s="14" t="s">
        <v>127</v>
      </c>
      <c r="B65" s="42" t="s">
        <v>41</v>
      </c>
      <c r="C65" s="293">
        <v>262</v>
      </c>
      <c r="D65" s="413">
        <v>7.91</v>
      </c>
      <c r="E65" s="294">
        <v>30.190839694656489</v>
      </c>
      <c r="F65" s="418">
        <v>7.91</v>
      </c>
      <c r="G65" s="295">
        <v>30.190839694656489</v>
      </c>
      <c r="H65" s="296"/>
      <c r="I65" s="297"/>
      <c r="K65" s="282"/>
      <c r="L65" s="282"/>
      <c r="M65" s="298"/>
      <c r="N65" s="298"/>
    </row>
    <row r="66" spans="1:14" ht="17.100000000000001" customHeight="1" thickBot="1">
      <c r="A66" s="592"/>
      <c r="B66" s="593" t="s">
        <v>285</v>
      </c>
      <c r="C66" s="594">
        <v>364091</v>
      </c>
      <c r="D66" s="595">
        <v>5252.5299999999979</v>
      </c>
      <c r="E66" s="596">
        <v>14.42642086731064</v>
      </c>
      <c r="F66" s="597">
        <v>5086.7399999999989</v>
      </c>
      <c r="G66" s="598">
        <v>13.971067672642276</v>
      </c>
      <c r="H66" s="296"/>
      <c r="I66" s="297"/>
      <c r="K66" s="282"/>
      <c r="L66" s="282"/>
      <c r="M66" s="298"/>
      <c r="N66" s="298"/>
    </row>
    <row r="67" spans="1:14" ht="17.100000000000001" customHeight="1" thickTop="1">
      <c r="A67" s="301"/>
      <c r="B67" s="296"/>
      <c r="C67" s="20"/>
      <c r="D67" s="20"/>
      <c r="E67" s="20"/>
      <c r="F67" s="20"/>
      <c r="G67" s="20"/>
      <c r="H67" s="296"/>
      <c r="I67" s="297"/>
      <c r="K67" s="282"/>
      <c r="L67" s="282"/>
      <c r="M67" s="298"/>
      <c r="N67" s="298"/>
    </row>
    <row r="68" spans="1:14" ht="17.100000000000001" customHeight="1">
      <c r="H68" s="296"/>
      <c r="K68" s="282"/>
      <c r="N68" s="298"/>
    </row>
    <row r="69" spans="1:14" ht="17.100000000000001" customHeight="1">
      <c r="B69" s="9" t="s">
        <v>353</v>
      </c>
      <c r="H69" s="302"/>
    </row>
    <row r="70" spans="1:14" ht="17.100000000000001" customHeight="1">
      <c r="H70" s="296"/>
    </row>
    <row r="71" spans="1:14" ht="17.100000000000001" customHeight="1"/>
    <row r="72" spans="1:14" ht="17.100000000000001" customHeight="1"/>
    <row r="73" spans="1:14" ht="17.100000000000001" customHeight="1"/>
    <row r="74" spans="1:14" ht="17.100000000000001" customHeight="1"/>
    <row r="75" spans="1:14" ht="17.100000000000001" customHeight="1"/>
    <row r="76" spans="1:14" ht="17.100000000000001" customHeight="1"/>
    <row r="77" spans="1:14" ht="17.100000000000001" customHeight="1"/>
    <row r="78" spans="1:14" ht="17.100000000000001" customHeight="1"/>
    <row r="79" spans="1:14" ht="17.100000000000001" customHeight="1"/>
    <row r="80" spans="1:14" ht="17.100000000000001" customHeight="1"/>
    <row r="81" ht="17.100000000000001" customHeight="1"/>
    <row r="82" ht="17.100000000000001" customHeight="1"/>
    <row r="83" ht="17.100000000000001" customHeight="1"/>
    <row r="84" ht="17.100000000000001" customHeight="1"/>
    <row r="85" ht="17.100000000000001" customHeight="1"/>
    <row r="86" ht="17.100000000000001" customHeight="1"/>
    <row r="87" ht="17.100000000000001" customHeight="1"/>
    <row r="88" ht="17.100000000000001" customHeight="1"/>
    <row r="89" ht="17.100000000000001" customHeight="1"/>
    <row r="90" ht="17.100000000000001" customHeight="1"/>
    <row r="91" ht="17.100000000000001" customHeight="1"/>
    <row r="92" ht="17.100000000000001" customHeight="1"/>
    <row r="93" ht="17.100000000000001" customHeight="1"/>
    <row r="94" ht="17.100000000000001" customHeight="1"/>
    <row r="95" ht="17.100000000000001" customHeight="1"/>
    <row r="96" ht="17.100000000000001" customHeight="1"/>
    <row r="97" ht="17.100000000000001" customHeight="1"/>
    <row r="98" ht="17.100000000000001" customHeight="1"/>
    <row r="99" ht="17.100000000000001" customHeight="1"/>
    <row r="100" ht="17.100000000000001" customHeight="1"/>
    <row r="101" ht="17.100000000000001" customHeight="1"/>
    <row r="102" ht="17.100000000000001" customHeight="1"/>
    <row r="103" ht="17.100000000000001" customHeight="1"/>
    <row r="104" ht="17.100000000000001" customHeight="1"/>
    <row r="105" ht="17.100000000000001" customHeight="1"/>
    <row r="106" ht="17.100000000000001" customHeight="1"/>
    <row r="107" ht="17.100000000000001" customHeight="1"/>
    <row r="108" ht="17.100000000000001" customHeight="1"/>
    <row r="109" ht="17.100000000000001" customHeight="1"/>
    <row r="110" ht="17.100000000000001" customHeight="1"/>
    <row r="111" ht="17.100000000000001" customHeight="1"/>
    <row r="112" ht="17.100000000000001" customHeight="1"/>
    <row r="113" ht="17.100000000000001" customHeight="1"/>
    <row r="114" ht="17.100000000000001" customHeight="1"/>
    <row r="115" ht="17.100000000000001" customHeight="1"/>
    <row r="116" ht="17.100000000000001" customHeight="1"/>
    <row r="117" ht="17.100000000000001" customHeight="1"/>
    <row r="118" ht="17.100000000000001" customHeight="1"/>
    <row r="119" ht="17.100000000000001" customHeight="1"/>
    <row r="120" ht="17.100000000000001" customHeight="1"/>
    <row r="121" ht="17.100000000000001" customHeight="1"/>
    <row r="122" ht="17.100000000000001" customHeight="1"/>
    <row r="123" ht="17.100000000000001" customHeight="1"/>
    <row r="124" ht="17.100000000000001" customHeight="1"/>
    <row r="125" ht="17.100000000000001" customHeight="1"/>
    <row r="126" ht="17.100000000000001" customHeight="1"/>
    <row r="127" ht="17.100000000000001" customHeight="1"/>
    <row r="128" ht="17.100000000000001" customHeight="1"/>
    <row r="129" ht="17.100000000000001" customHeight="1"/>
    <row r="130" ht="17.100000000000001" customHeight="1"/>
    <row r="131" ht="17.100000000000001" customHeight="1"/>
    <row r="132" ht="17.100000000000001" customHeight="1"/>
    <row r="133" ht="17.100000000000001" customHeight="1"/>
    <row r="134" ht="17.100000000000001" customHeight="1"/>
    <row r="135" ht="17.100000000000001" customHeight="1"/>
    <row r="136" ht="17.100000000000001" customHeight="1"/>
    <row r="137" ht="17.100000000000001" customHeight="1"/>
    <row r="138" ht="17.100000000000001" customHeight="1"/>
    <row r="139" ht="17.100000000000001" customHeight="1"/>
    <row r="140" ht="17.100000000000001" customHeight="1"/>
    <row r="141" ht="17.100000000000001" customHeight="1"/>
    <row r="142" ht="17.100000000000001" customHeight="1"/>
    <row r="143" ht="17.100000000000001" customHeight="1"/>
  </sheetData>
  <sheetProtection sort="0" autoFilter="0"/>
  <sortState xmlns:xlrd2="http://schemas.microsoft.com/office/spreadsheetml/2017/richdata2" ref="B7:G65">
    <sortCondition ref="E7:E65"/>
  </sortState>
  <mergeCells count="2">
    <mergeCell ref="D5:E5"/>
    <mergeCell ref="F5:G5"/>
  </mergeCells>
  <phoneticPr fontId="21" type="noConversion"/>
  <pageMargins left="0.62992125984251968" right="0.23622047244094491" top="0.74803149606299213" bottom="0.74803149606299213" header="0.31496062992125984" footer="0.31496062992125984"/>
  <pageSetup paperSize="9" orientation="portrait" r:id="rId1"/>
  <ignoredErrors>
    <ignoredError sqref="A7:A10 A13:A14 A19 A27 A30:A31 A34:A35 A41:A50 A53:A56 A59:A65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P82"/>
  <sheetViews>
    <sheetView showGridLines="0" workbookViewId="0">
      <selection activeCell="C66" sqref="C66"/>
    </sheetView>
  </sheetViews>
  <sheetFormatPr defaultRowHeight="15.75"/>
  <cols>
    <col min="1" max="1" width="6.140625" style="307" customWidth="1"/>
    <col min="2" max="2" width="29.7109375" style="337" customWidth="1"/>
    <col min="3" max="3" width="12.85546875" style="338" customWidth="1"/>
    <col min="4" max="4" width="15.7109375" style="338" customWidth="1"/>
    <col min="5" max="5" width="15.42578125" style="338" customWidth="1"/>
    <col min="6" max="6" width="16" style="339" customWidth="1"/>
    <col min="7" max="7" width="15.85546875" style="339" customWidth="1"/>
    <col min="8" max="8" width="9.140625" style="307" customWidth="1"/>
    <col min="9" max="9" width="9.140625" style="307"/>
    <col min="10" max="10" width="24.7109375" style="307" customWidth="1"/>
    <col min="11" max="11" width="15.28515625" style="307" customWidth="1"/>
    <col min="12" max="12" width="13.28515625" style="307" customWidth="1"/>
    <col min="13" max="13" width="14" style="307" customWidth="1"/>
    <col min="14" max="14" width="9.140625" style="307"/>
    <col min="15" max="15" width="11.42578125" style="460" bestFit="1" customWidth="1"/>
    <col min="16" max="16384" width="9.140625" style="307"/>
  </cols>
  <sheetData>
    <row r="1" spans="1:16" s="306" customFormat="1">
      <c r="A1" s="303" t="s">
        <v>220</v>
      </c>
      <c r="B1" s="303"/>
      <c r="C1" s="304"/>
      <c r="D1" s="304"/>
      <c r="E1" s="304"/>
      <c r="F1" s="305"/>
      <c r="G1" s="305"/>
      <c r="O1" s="459"/>
    </row>
    <row r="2" spans="1:16" s="306" customFormat="1">
      <c r="A2" s="303" t="s">
        <v>355</v>
      </c>
      <c r="B2" s="303"/>
      <c r="C2" s="304"/>
      <c r="D2" s="304"/>
      <c r="E2" s="304"/>
      <c r="F2" s="305"/>
      <c r="G2" s="305"/>
      <c r="O2" s="459"/>
    </row>
    <row r="3" spans="1:16" s="306" customFormat="1">
      <c r="A3" s="303" t="s">
        <v>173</v>
      </c>
      <c r="B3" s="303"/>
      <c r="C3" s="304"/>
      <c r="D3" s="304"/>
      <c r="E3" s="304"/>
      <c r="F3" s="305"/>
      <c r="G3" s="305"/>
      <c r="O3" s="459"/>
    </row>
    <row r="4" spans="1:16">
      <c r="B4" s="308"/>
      <c r="C4" s="737"/>
      <c r="D4" s="737"/>
      <c r="E4" s="737"/>
      <c r="F4" s="737"/>
      <c r="G4" s="737"/>
      <c r="J4"/>
      <c r="K4" s="306"/>
      <c r="L4" s="306"/>
      <c r="M4" s="306"/>
      <c r="N4" s="306"/>
    </row>
    <row r="5" spans="1:16" s="314" customFormat="1" ht="56.25" customHeight="1">
      <c r="A5" s="309" t="s">
        <v>82</v>
      </c>
      <c r="B5" s="309" t="s">
        <v>0</v>
      </c>
      <c r="C5" s="310" t="s">
        <v>12</v>
      </c>
      <c r="D5" s="310" t="s">
        <v>192</v>
      </c>
      <c r="E5" s="310" t="s">
        <v>193</v>
      </c>
      <c r="F5" s="311" t="s">
        <v>194</v>
      </c>
      <c r="G5" s="312" t="s">
        <v>195</v>
      </c>
      <c r="H5" s="313"/>
      <c r="J5" s="396"/>
      <c r="K5" s="306"/>
      <c r="L5" s="306"/>
      <c r="M5" s="306"/>
      <c r="N5" s="306"/>
      <c r="O5" s="460"/>
      <c r="P5" s="315"/>
    </row>
    <row r="6" spans="1:16" s="315" customFormat="1" ht="15.95" customHeight="1">
      <c r="A6" s="316" t="s">
        <v>133</v>
      </c>
      <c r="B6" s="317" t="s">
        <v>361</v>
      </c>
      <c r="C6" s="318">
        <v>195898</v>
      </c>
      <c r="D6" s="319">
        <v>6806</v>
      </c>
      <c r="E6" s="318">
        <v>6806</v>
      </c>
      <c r="F6" s="320">
        <v>3.4742570113017998E-2</v>
      </c>
      <c r="G6" s="321">
        <v>3.4742570113017998E-2</v>
      </c>
      <c r="H6" s="322"/>
      <c r="J6" s="396"/>
      <c r="K6"/>
      <c r="L6"/>
      <c r="M6"/>
      <c r="N6"/>
      <c r="O6" s="461"/>
      <c r="P6" s="323"/>
    </row>
    <row r="7" spans="1:16" s="315" customFormat="1" ht="15.95" customHeight="1">
      <c r="A7" s="324" t="s">
        <v>134</v>
      </c>
      <c r="B7" s="325" t="s">
        <v>363</v>
      </c>
      <c r="C7" s="327">
        <v>39101</v>
      </c>
      <c r="D7" s="327">
        <v>2697</v>
      </c>
      <c r="E7" s="327">
        <v>2697</v>
      </c>
      <c r="F7" s="328">
        <v>6.8975218025114443E-2</v>
      </c>
      <c r="G7" s="329">
        <v>6.8975218025114443E-2</v>
      </c>
      <c r="H7" s="322"/>
      <c r="J7" s="396"/>
      <c r="K7"/>
      <c r="L7"/>
      <c r="M7"/>
      <c r="N7"/>
      <c r="O7" s="461"/>
      <c r="P7" s="323"/>
    </row>
    <row r="8" spans="1:16" s="315" customFormat="1" ht="15.95" customHeight="1">
      <c r="A8" s="316" t="s">
        <v>138</v>
      </c>
      <c r="B8" s="317" t="s">
        <v>357</v>
      </c>
      <c r="C8" s="319">
        <v>54099.458999999995</v>
      </c>
      <c r="D8" s="319">
        <v>5898</v>
      </c>
      <c r="E8" s="319">
        <v>5898</v>
      </c>
      <c r="F8" s="320">
        <v>0.10902142293141971</v>
      </c>
      <c r="G8" s="321">
        <v>0.10902142293141971</v>
      </c>
      <c r="H8" s="322"/>
      <c r="J8" s="396"/>
      <c r="K8" s="397"/>
      <c r="L8" s="397"/>
      <c r="M8" s="397"/>
      <c r="N8" s="397"/>
      <c r="O8" s="461"/>
      <c r="P8" s="323"/>
    </row>
    <row r="9" spans="1:16" s="315" customFormat="1" ht="15.95" customHeight="1">
      <c r="A9" s="324" t="s">
        <v>139</v>
      </c>
      <c r="B9" s="325" t="s">
        <v>315</v>
      </c>
      <c r="C9" s="326">
        <v>85640.275999999998</v>
      </c>
      <c r="D9" s="327">
        <v>18875.471399999999</v>
      </c>
      <c r="E9" s="326">
        <v>18875.471399999999</v>
      </c>
      <c r="F9" s="328">
        <v>0.22040414022019264</v>
      </c>
      <c r="G9" s="329">
        <v>0.22040414022019264</v>
      </c>
      <c r="H9" s="322"/>
      <c r="J9" s="396"/>
      <c r="K9" s="397"/>
      <c r="L9" s="397"/>
      <c r="M9" s="397"/>
      <c r="N9" s="397"/>
      <c r="O9" s="461"/>
      <c r="P9" s="323"/>
    </row>
    <row r="10" spans="1:16" s="315" customFormat="1" ht="15.95" customHeight="1">
      <c r="A10" s="316" t="s">
        <v>135</v>
      </c>
      <c r="B10" s="317" t="s">
        <v>44</v>
      </c>
      <c r="C10" s="319">
        <v>265954.321</v>
      </c>
      <c r="D10" s="319">
        <v>62562.551773913052</v>
      </c>
      <c r="E10" s="319">
        <v>57758.551773913052</v>
      </c>
      <c r="F10" s="320">
        <v>0.2352379594310598</v>
      </c>
      <c r="G10" s="321">
        <v>0.21717470713293299</v>
      </c>
      <c r="H10" s="322"/>
      <c r="J10" s="396"/>
      <c r="K10" s="397"/>
      <c r="L10" s="397"/>
      <c r="M10" s="397"/>
      <c r="N10" s="397"/>
      <c r="O10" s="461"/>
      <c r="P10" s="323"/>
    </row>
    <row r="11" spans="1:16" s="315" customFormat="1" ht="15.95" customHeight="1">
      <c r="A11" s="324" t="s">
        <v>140</v>
      </c>
      <c r="B11" s="325" t="s">
        <v>67</v>
      </c>
      <c r="C11" s="326">
        <v>650768.98600000003</v>
      </c>
      <c r="D11" s="327">
        <v>178135.3014</v>
      </c>
      <c r="E11" s="326">
        <v>160384.8254</v>
      </c>
      <c r="F11" s="328">
        <v>0.27373047153786767</v>
      </c>
      <c r="G11" s="329">
        <v>0.24645431612501581</v>
      </c>
      <c r="H11" s="322"/>
      <c r="J11" s="396"/>
      <c r="K11" s="397"/>
      <c r="L11" s="397"/>
      <c r="M11" s="397"/>
      <c r="N11" s="397"/>
      <c r="O11" s="461"/>
      <c r="P11" s="323"/>
    </row>
    <row r="12" spans="1:16" s="315" customFormat="1" ht="15.95" customHeight="1">
      <c r="A12" s="316" t="s">
        <v>365</v>
      </c>
      <c r="B12" s="317" t="s">
        <v>35</v>
      </c>
      <c r="C12" s="319">
        <v>888878.57700000005</v>
      </c>
      <c r="D12" s="319">
        <v>245609.16759999999</v>
      </c>
      <c r="E12" s="319">
        <v>204876.2836</v>
      </c>
      <c r="F12" s="320">
        <v>0.27631351902859502</v>
      </c>
      <c r="G12" s="321">
        <v>0.23048849291819526</v>
      </c>
      <c r="H12" s="322"/>
      <c r="J12" s="396"/>
      <c r="K12" s="397"/>
      <c r="L12" s="397"/>
      <c r="M12" s="397"/>
      <c r="N12" s="397"/>
      <c r="O12" s="461"/>
      <c r="P12" s="323"/>
    </row>
    <row r="13" spans="1:16" s="315" customFormat="1" ht="15.95" customHeight="1">
      <c r="A13" s="324" t="s">
        <v>365</v>
      </c>
      <c r="B13" s="325" t="s">
        <v>53</v>
      </c>
      <c r="C13" s="326">
        <v>3037600.6030000001</v>
      </c>
      <c r="D13" s="327">
        <v>845430.72719999996</v>
      </c>
      <c r="E13" s="326">
        <v>772279.07519999996</v>
      </c>
      <c r="F13" s="328">
        <v>0.27832188549246212</v>
      </c>
      <c r="G13" s="329">
        <v>0.25423983470285083</v>
      </c>
      <c r="H13" s="322"/>
      <c r="J13" s="396"/>
      <c r="K13" s="397"/>
      <c r="L13" s="397"/>
      <c r="M13" s="397"/>
      <c r="N13" s="397"/>
      <c r="O13" s="461"/>
      <c r="P13" s="323"/>
    </row>
    <row r="14" spans="1:16" s="315" customFormat="1" ht="15.95" customHeight="1">
      <c r="A14" s="316" t="s">
        <v>365</v>
      </c>
      <c r="B14" s="317" t="s">
        <v>342</v>
      </c>
      <c r="C14" s="319">
        <v>2378252.0529999998</v>
      </c>
      <c r="D14" s="319">
        <v>664442.03319999995</v>
      </c>
      <c r="E14" s="319">
        <v>580684.13319999992</v>
      </c>
      <c r="F14" s="320">
        <v>0.27938251219497634</v>
      </c>
      <c r="G14" s="321">
        <v>0.24416425183676693</v>
      </c>
      <c r="H14" s="322"/>
      <c r="J14" s="396"/>
      <c r="K14" s="397"/>
      <c r="L14" s="397"/>
      <c r="M14" s="397"/>
      <c r="N14" s="397"/>
      <c r="O14" s="461"/>
      <c r="P14" s="323"/>
    </row>
    <row r="15" spans="1:16" s="315" customFormat="1" ht="15.95" customHeight="1">
      <c r="A15" s="324" t="s">
        <v>365</v>
      </c>
      <c r="B15" s="325" t="s">
        <v>72</v>
      </c>
      <c r="C15" s="326">
        <v>2477269.7170000002</v>
      </c>
      <c r="D15" s="327">
        <v>696778.61200000008</v>
      </c>
      <c r="E15" s="326">
        <v>630614.60000000009</v>
      </c>
      <c r="F15" s="328">
        <v>0.28126877231753605</v>
      </c>
      <c r="G15" s="329">
        <v>0.25456033134885331</v>
      </c>
      <c r="H15" s="322"/>
      <c r="J15" s="396"/>
      <c r="K15" s="397"/>
      <c r="L15" s="397"/>
      <c r="M15" s="397"/>
      <c r="N15" s="397"/>
      <c r="O15" s="461"/>
      <c r="P15" s="323"/>
    </row>
    <row r="16" spans="1:16" s="315" customFormat="1" ht="15.95" customHeight="1">
      <c r="A16" s="316" t="s">
        <v>365</v>
      </c>
      <c r="B16" s="317" t="s">
        <v>32</v>
      </c>
      <c r="C16" s="319">
        <v>6414429.159</v>
      </c>
      <c r="D16" s="319">
        <v>1820411.1292000001</v>
      </c>
      <c r="E16" s="319">
        <v>1662802.4422000002</v>
      </c>
      <c r="F16" s="320">
        <v>0.28379939727696663</v>
      </c>
      <c r="G16" s="321">
        <v>0.25922843654246991</v>
      </c>
      <c r="H16" s="322"/>
      <c r="J16" s="396"/>
      <c r="K16" s="397"/>
      <c r="L16" s="397"/>
      <c r="M16" s="397"/>
      <c r="N16" s="397"/>
      <c r="O16" s="461"/>
      <c r="P16" s="323"/>
    </row>
    <row r="17" spans="1:16" s="315" customFormat="1" ht="15.95" customHeight="1">
      <c r="A17" s="324" t="s">
        <v>366</v>
      </c>
      <c r="B17" s="325" t="s">
        <v>52</v>
      </c>
      <c r="C17" s="326">
        <v>17849674.009</v>
      </c>
      <c r="D17" s="327">
        <v>5196134.0858000005</v>
      </c>
      <c r="E17" s="326">
        <v>4079166.3228000002</v>
      </c>
      <c r="F17" s="328">
        <v>0.2911052651818769</v>
      </c>
      <c r="G17" s="329">
        <v>0.2285288975441927</v>
      </c>
      <c r="H17" s="322"/>
      <c r="J17" s="396"/>
      <c r="K17" s="397"/>
      <c r="L17" s="397"/>
      <c r="M17" s="397"/>
      <c r="N17" s="397"/>
      <c r="O17" s="461"/>
      <c r="P17" s="323"/>
    </row>
    <row r="18" spans="1:16" s="315" customFormat="1" ht="15.95" customHeight="1">
      <c r="A18" s="316" t="s">
        <v>366</v>
      </c>
      <c r="B18" s="317" t="s">
        <v>73</v>
      </c>
      <c r="C18" s="319">
        <v>2343922.2969999998</v>
      </c>
      <c r="D18" s="319">
        <v>683350.17420000001</v>
      </c>
      <c r="E18" s="319">
        <v>617565.17819999997</v>
      </c>
      <c r="F18" s="320">
        <v>0.29154130880303669</v>
      </c>
      <c r="G18" s="321">
        <v>0.26347510708457583</v>
      </c>
      <c r="H18" s="322"/>
      <c r="J18" s="396"/>
      <c r="K18" s="397"/>
      <c r="L18" s="397"/>
      <c r="M18" s="397"/>
      <c r="N18" s="397"/>
      <c r="O18" s="461"/>
      <c r="P18" s="323"/>
    </row>
    <row r="19" spans="1:16" s="315" customFormat="1" ht="15.95" customHeight="1">
      <c r="A19" s="324" t="s">
        <v>336</v>
      </c>
      <c r="B19" s="325" t="s">
        <v>340</v>
      </c>
      <c r="C19" s="326">
        <v>3820859.8790000002</v>
      </c>
      <c r="D19" s="327">
        <v>1131221.8389999999</v>
      </c>
      <c r="E19" s="326">
        <v>1015142.4559999999</v>
      </c>
      <c r="F19" s="328">
        <v>0.29606472752831348</v>
      </c>
      <c r="G19" s="329">
        <v>0.26568429310359432</v>
      </c>
      <c r="H19" s="322"/>
      <c r="J19" s="396"/>
      <c r="K19" s="397"/>
      <c r="L19" s="397"/>
      <c r="M19" s="397"/>
      <c r="N19" s="397"/>
      <c r="O19" s="461"/>
      <c r="P19" s="323"/>
    </row>
    <row r="20" spans="1:16" s="315" customFormat="1" ht="15.95" customHeight="1">
      <c r="A20" s="316" t="s">
        <v>336</v>
      </c>
      <c r="B20" s="317" t="s">
        <v>36</v>
      </c>
      <c r="C20" s="319">
        <v>1106333.6359999999</v>
      </c>
      <c r="D20" s="319">
        <v>328930.01879999996</v>
      </c>
      <c r="E20" s="319">
        <v>306208.01879999996</v>
      </c>
      <c r="F20" s="320">
        <v>0.29731539211739194</v>
      </c>
      <c r="G20" s="321">
        <v>0.27677728384640743</v>
      </c>
      <c r="H20" s="322"/>
      <c r="J20" s="396"/>
      <c r="K20" s="397"/>
      <c r="L20" s="397"/>
      <c r="M20" s="397"/>
      <c r="N20" s="397"/>
      <c r="O20" s="461"/>
      <c r="P20" s="323"/>
    </row>
    <row r="21" spans="1:16" s="315" customFormat="1" ht="15.95" customHeight="1">
      <c r="A21" s="324" t="s">
        <v>336</v>
      </c>
      <c r="B21" s="325" t="s">
        <v>54</v>
      </c>
      <c r="C21" s="326">
        <v>1974106.081</v>
      </c>
      <c r="D21" s="327">
        <v>587661.89580000006</v>
      </c>
      <c r="E21" s="326">
        <v>475750.49580000003</v>
      </c>
      <c r="F21" s="328">
        <v>0.29768506437218156</v>
      </c>
      <c r="G21" s="329">
        <v>0.2409954056567237</v>
      </c>
      <c r="H21" s="322"/>
      <c r="J21" s="396"/>
      <c r="K21" s="397"/>
      <c r="L21" s="397"/>
      <c r="M21" s="397"/>
      <c r="N21" s="397"/>
      <c r="O21" s="461"/>
      <c r="P21" s="323"/>
    </row>
    <row r="22" spans="1:16" s="315" customFormat="1" ht="15.95" customHeight="1">
      <c r="A22" s="316" t="s">
        <v>336</v>
      </c>
      <c r="B22" s="317" t="s">
        <v>47</v>
      </c>
      <c r="C22" s="319">
        <v>4581321.47</v>
      </c>
      <c r="D22" s="319">
        <v>1369213.1687999999</v>
      </c>
      <c r="E22" s="319">
        <v>1169250.1687999999</v>
      </c>
      <c r="F22" s="320">
        <v>0.29886860762032486</v>
      </c>
      <c r="G22" s="321">
        <v>0.25522115757574199</v>
      </c>
      <c r="H22" s="322"/>
      <c r="J22" s="396"/>
      <c r="K22" s="397"/>
      <c r="L22" s="397"/>
      <c r="M22" s="397"/>
      <c r="N22" s="397"/>
      <c r="O22" s="461"/>
      <c r="P22" s="323"/>
    </row>
    <row r="23" spans="1:16" s="315" customFormat="1" ht="15.95" customHeight="1">
      <c r="A23" s="324" t="s">
        <v>336</v>
      </c>
      <c r="B23" s="325" t="s">
        <v>65</v>
      </c>
      <c r="C23" s="326">
        <v>3883163.071</v>
      </c>
      <c r="D23" s="327">
        <v>1180041.182</v>
      </c>
      <c r="E23" s="326">
        <v>974103.18200000003</v>
      </c>
      <c r="F23" s="328">
        <v>0.30388658946947428</v>
      </c>
      <c r="G23" s="329">
        <v>0.2508530196104144</v>
      </c>
      <c r="H23" s="322"/>
      <c r="J23" s="396"/>
      <c r="K23" s="397"/>
      <c r="L23" s="397"/>
      <c r="M23" s="397"/>
      <c r="N23" s="397"/>
      <c r="O23" s="461"/>
      <c r="P23" s="323"/>
    </row>
    <row r="24" spans="1:16" s="315" customFormat="1" ht="15.95" customHeight="1">
      <c r="A24" s="316" t="s">
        <v>367</v>
      </c>
      <c r="B24" s="317" t="s">
        <v>55</v>
      </c>
      <c r="C24" s="319">
        <v>1899205.669</v>
      </c>
      <c r="D24" s="319">
        <v>580262.51219999988</v>
      </c>
      <c r="E24" s="319">
        <v>482841.37619999988</v>
      </c>
      <c r="F24" s="320">
        <v>0.30552905442069839</v>
      </c>
      <c r="G24" s="321">
        <v>0.25423332716473684</v>
      </c>
      <c r="H24" s="322"/>
      <c r="J24" s="396"/>
      <c r="K24" s="397"/>
      <c r="L24" s="397"/>
      <c r="M24" s="397"/>
      <c r="N24" s="397"/>
      <c r="O24" s="461"/>
      <c r="P24" s="323"/>
    </row>
    <row r="25" spans="1:16" s="315" customFormat="1" ht="15.95" customHeight="1">
      <c r="A25" s="324" t="s">
        <v>367</v>
      </c>
      <c r="B25" s="325" t="s">
        <v>71</v>
      </c>
      <c r="C25" s="326">
        <v>753174.36499999999</v>
      </c>
      <c r="D25" s="327">
        <v>230326.6838</v>
      </c>
      <c r="E25" s="326">
        <v>207194.77280000001</v>
      </c>
      <c r="F25" s="328">
        <v>0.30580791713483241</v>
      </c>
      <c r="G25" s="329">
        <v>0.27509535962499204</v>
      </c>
      <c r="H25" s="322"/>
      <c r="J25" s="396"/>
      <c r="K25" s="397"/>
      <c r="L25" s="397"/>
      <c r="M25" s="397"/>
      <c r="N25" s="397"/>
      <c r="O25" s="461"/>
      <c r="P25" s="323"/>
    </row>
    <row r="26" spans="1:16" s="315" customFormat="1" ht="15.95" customHeight="1">
      <c r="A26" s="316" t="s">
        <v>367</v>
      </c>
      <c r="B26" s="317" t="s">
        <v>364</v>
      </c>
      <c r="C26" s="319">
        <v>255699.12899999999</v>
      </c>
      <c r="D26" s="319">
        <v>78336.710999999996</v>
      </c>
      <c r="E26" s="319">
        <v>78336.710999999996</v>
      </c>
      <c r="F26" s="320">
        <v>0.30636283864697872</v>
      </c>
      <c r="G26" s="321">
        <v>0.30636283864697872</v>
      </c>
      <c r="H26" s="322"/>
      <c r="J26" s="396"/>
      <c r="K26" s="397"/>
      <c r="L26" s="397"/>
      <c r="M26" s="397"/>
      <c r="N26" s="397"/>
      <c r="O26" s="461"/>
      <c r="P26" s="323"/>
    </row>
    <row r="27" spans="1:16" s="315" customFormat="1" ht="15.95" customHeight="1">
      <c r="A27" s="324" t="s">
        <v>367</v>
      </c>
      <c r="B27" s="325" t="s">
        <v>46</v>
      </c>
      <c r="C27" s="326">
        <v>491992.20600000001</v>
      </c>
      <c r="D27" s="327">
        <v>153200.75700000001</v>
      </c>
      <c r="E27" s="326">
        <v>141575.75700000001</v>
      </c>
      <c r="F27" s="328">
        <v>0.31138858528990604</v>
      </c>
      <c r="G27" s="329">
        <v>0.28776016220061829</v>
      </c>
      <c r="H27" s="322"/>
      <c r="J27" s="396"/>
      <c r="K27" s="397"/>
      <c r="L27" s="397"/>
      <c r="M27" s="397"/>
      <c r="N27" s="397"/>
      <c r="O27" s="461"/>
      <c r="P27" s="323"/>
    </row>
    <row r="28" spans="1:16" s="315" customFormat="1" ht="15.95" customHeight="1">
      <c r="A28" s="316" t="s">
        <v>367</v>
      </c>
      <c r="B28" s="317" t="s">
        <v>40</v>
      </c>
      <c r="C28" s="319">
        <v>3578289.875</v>
      </c>
      <c r="D28" s="319">
        <v>1120348.9736000001</v>
      </c>
      <c r="E28" s="319">
        <v>931365.12260000012</v>
      </c>
      <c r="F28" s="320">
        <v>0.31309620314089287</v>
      </c>
      <c r="G28" s="321">
        <v>0.26028218929580155</v>
      </c>
      <c r="H28" s="322"/>
      <c r="J28" s="396"/>
      <c r="K28" s="397"/>
      <c r="L28" s="397"/>
      <c r="M28" s="397"/>
      <c r="N28" s="397"/>
      <c r="O28" s="461"/>
      <c r="P28" s="323"/>
    </row>
    <row r="29" spans="1:16" s="315" customFormat="1" ht="15.95" customHeight="1">
      <c r="A29" s="324" t="s">
        <v>367</v>
      </c>
      <c r="B29" s="325" t="s">
        <v>183</v>
      </c>
      <c r="C29" s="326">
        <v>112882737.736</v>
      </c>
      <c r="D29" s="327">
        <v>35364857.040399998</v>
      </c>
      <c r="E29" s="326">
        <v>27841441.407400001</v>
      </c>
      <c r="F29" s="328">
        <v>0.31328844205664241</v>
      </c>
      <c r="G29" s="329">
        <v>0.24664038067993233</v>
      </c>
      <c r="H29" s="322"/>
      <c r="J29" s="396"/>
      <c r="K29" s="397"/>
      <c r="L29" s="397"/>
      <c r="M29" s="397"/>
      <c r="N29" s="397"/>
      <c r="O29" s="461"/>
      <c r="P29" s="323"/>
    </row>
    <row r="30" spans="1:16" s="315" customFormat="1" ht="15.95" customHeight="1">
      <c r="A30" s="316" t="s">
        <v>367</v>
      </c>
      <c r="B30" s="317" t="s">
        <v>39</v>
      </c>
      <c r="C30" s="319">
        <v>957089.07</v>
      </c>
      <c r="D30" s="319">
        <v>300979.53499999997</v>
      </c>
      <c r="E30" s="319">
        <v>274347.70699999999</v>
      </c>
      <c r="F30" s="320">
        <v>0.31447390262225017</v>
      </c>
      <c r="G30" s="321">
        <v>0.28664804102297398</v>
      </c>
      <c r="H30" s="322"/>
      <c r="J30" s="396"/>
      <c r="K30" s="397"/>
      <c r="L30" s="397"/>
      <c r="M30" s="397"/>
      <c r="N30" s="397"/>
      <c r="O30" s="461"/>
      <c r="P30" s="323"/>
    </row>
    <row r="31" spans="1:16" s="315" customFormat="1" ht="15.95" customHeight="1">
      <c r="A31" s="324" t="s">
        <v>368</v>
      </c>
      <c r="B31" s="325" t="s">
        <v>29</v>
      </c>
      <c r="C31" s="326">
        <v>15791201.130000001</v>
      </c>
      <c r="D31" s="327">
        <v>4990334.5032000002</v>
      </c>
      <c r="E31" s="326">
        <v>4494872.0592</v>
      </c>
      <c r="F31" s="328">
        <v>0.31601994440558429</v>
      </c>
      <c r="G31" s="329">
        <v>0.28464408895791193</v>
      </c>
      <c r="H31" s="322"/>
      <c r="J31" s="396"/>
      <c r="K31" s="397"/>
      <c r="L31" s="397"/>
      <c r="M31" s="397"/>
      <c r="N31" s="397"/>
      <c r="O31" s="461"/>
      <c r="P31" s="323"/>
    </row>
    <row r="32" spans="1:16" s="315" customFormat="1" ht="15.95" customHeight="1">
      <c r="A32" s="316" t="s">
        <v>368</v>
      </c>
      <c r="B32" s="317" t="s">
        <v>60</v>
      </c>
      <c r="C32" s="319">
        <v>514279.625</v>
      </c>
      <c r="D32" s="319">
        <v>162624.383</v>
      </c>
      <c r="E32" s="319">
        <v>136920.71900000001</v>
      </c>
      <c r="F32" s="320">
        <v>0.31621782216240824</v>
      </c>
      <c r="G32" s="321">
        <v>0.26623788371938711</v>
      </c>
      <c r="H32" s="322"/>
      <c r="J32" s="396"/>
      <c r="K32" s="397"/>
      <c r="L32" s="397"/>
      <c r="M32" s="397"/>
      <c r="N32" s="397"/>
      <c r="O32" s="461"/>
      <c r="P32" s="323"/>
    </row>
    <row r="33" spans="1:16" s="315" customFormat="1" ht="15.95" customHeight="1">
      <c r="A33" s="324" t="s">
        <v>368</v>
      </c>
      <c r="B33" s="325" t="s">
        <v>33</v>
      </c>
      <c r="C33" s="326">
        <v>960001.36800000002</v>
      </c>
      <c r="D33" s="327">
        <v>306297.10340000002</v>
      </c>
      <c r="E33" s="326">
        <v>239451.49940000003</v>
      </c>
      <c r="F33" s="328">
        <v>0.31905902804921837</v>
      </c>
      <c r="G33" s="329">
        <v>0.24942828977302042</v>
      </c>
      <c r="H33" s="322"/>
      <c r="J33" s="396"/>
      <c r="K33" s="397"/>
      <c r="L33" s="397"/>
      <c r="M33" s="397"/>
      <c r="N33" s="397"/>
      <c r="O33" s="461"/>
      <c r="P33" s="323"/>
    </row>
    <row r="34" spans="1:16" s="315" customFormat="1" ht="15.95" customHeight="1">
      <c r="A34" s="316" t="s">
        <v>368</v>
      </c>
      <c r="B34" s="317" t="s">
        <v>75</v>
      </c>
      <c r="C34" s="319">
        <v>698166.098</v>
      </c>
      <c r="D34" s="319">
        <v>223755.62740000003</v>
      </c>
      <c r="E34" s="319">
        <v>214883.27140000003</v>
      </c>
      <c r="F34" s="320">
        <v>0.32049053662299143</v>
      </c>
      <c r="G34" s="321">
        <v>0.30778244892664502</v>
      </c>
      <c r="H34" s="322"/>
      <c r="J34" s="396"/>
      <c r="K34" s="397"/>
      <c r="L34" s="397"/>
      <c r="M34" s="397"/>
      <c r="N34" s="397"/>
      <c r="O34" s="461"/>
      <c r="P34" s="323"/>
    </row>
    <row r="35" spans="1:16" s="315" customFormat="1" ht="15.95" customHeight="1">
      <c r="A35" s="324" t="s">
        <v>368</v>
      </c>
      <c r="B35" s="325" t="s">
        <v>62</v>
      </c>
      <c r="C35" s="326">
        <v>545310.59600000002</v>
      </c>
      <c r="D35" s="327">
        <v>175390.4186</v>
      </c>
      <c r="E35" s="326">
        <v>140962.0116</v>
      </c>
      <c r="F35" s="328">
        <v>0.32163398233325363</v>
      </c>
      <c r="G35" s="329">
        <v>0.25849857426940587</v>
      </c>
      <c r="H35" s="322"/>
      <c r="J35" s="396"/>
      <c r="K35" s="397"/>
      <c r="L35" s="397"/>
      <c r="M35" s="397"/>
      <c r="N35" s="397"/>
      <c r="O35" s="461"/>
      <c r="P35" s="323"/>
    </row>
    <row r="36" spans="1:16" s="315" customFormat="1" ht="15.95" customHeight="1">
      <c r="A36" s="316" t="s">
        <v>369</v>
      </c>
      <c r="B36" s="317" t="s">
        <v>68</v>
      </c>
      <c r="C36" s="319">
        <v>572859.18599999999</v>
      </c>
      <c r="D36" s="319">
        <v>189783.0588</v>
      </c>
      <c r="E36" s="319">
        <v>154685.58679999999</v>
      </c>
      <c r="F36" s="320">
        <v>0.33129094101669865</v>
      </c>
      <c r="G36" s="321">
        <v>0.27002375204994966</v>
      </c>
      <c r="H36" s="322"/>
      <c r="J36" s="396"/>
      <c r="K36" s="397"/>
      <c r="L36" s="397"/>
      <c r="M36" s="397"/>
      <c r="N36" s="397"/>
      <c r="O36" s="461"/>
      <c r="P36" s="323"/>
    </row>
    <row r="37" spans="1:16" s="315" customFormat="1" ht="15.95" customHeight="1">
      <c r="A37" s="324" t="s">
        <v>369</v>
      </c>
      <c r="B37" s="325" t="s">
        <v>50</v>
      </c>
      <c r="C37" s="326">
        <v>483748.92300000001</v>
      </c>
      <c r="D37" s="327">
        <v>161567.20199999999</v>
      </c>
      <c r="E37" s="326">
        <v>152472.70199999999</v>
      </c>
      <c r="F37" s="328">
        <v>0.33398979164238879</v>
      </c>
      <c r="G37" s="329">
        <v>0.31518974978679176</v>
      </c>
      <c r="H37" s="322"/>
      <c r="J37" s="396"/>
      <c r="K37" s="397"/>
      <c r="L37" s="397"/>
      <c r="M37" s="397"/>
      <c r="N37" s="397"/>
      <c r="O37" s="461"/>
      <c r="P37" s="323"/>
    </row>
    <row r="38" spans="1:16" s="315" customFormat="1" ht="15.95" customHeight="1">
      <c r="A38" s="316" t="s">
        <v>370</v>
      </c>
      <c r="B38" s="317" t="s">
        <v>34</v>
      </c>
      <c r="C38" s="319">
        <v>3755212.8450000002</v>
      </c>
      <c r="D38" s="319">
        <v>1271441.7942000001</v>
      </c>
      <c r="E38" s="319">
        <v>1149258.1902000001</v>
      </c>
      <c r="F38" s="320">
        <v>0.33858048709353517</v>
      </c>
      <c r="G38" s="321">
        <v>0.30604342220713726</v>
      </c>
      <c r="H38" s="322"/>
      <c r="J38" s="396"/>
      <c r="K38" s="397"/>
      <c r="L38" s="397"/>
      <c r="M38" s="397"/>
      <c r="N38" s="397"/>
      <c r="O38" s="461"/>
      <c r="P38" s="323"/>
    </row>
    <row r="39" spans="1:16" s="315" customFormat="1" ht="15.95" customHeight="1">
      <c r="A39" s="324" t="s">
        <v>370</v>
      </c>
      <c r="B39" s="325" t="s">
        <v>30</v>
      </c>
      <c r="C39" s="326">
        <v>3124937.76</v>
      </c>
      <c r="D39" s="327">
        <v>1060095.2265999999</v>
      </c>
      <c r="E39" s="326">
        <v>852671.39159999997</v>
      </c>
      <c r="F39" s="328">
        <v>0.33923722903204317</v>
      </c>
      <c r="G39" s="329">
        <v>0.27286027981562105</v>
      </c>
      <c r="H39" s="322"/>
      <c r="J39" s="396"/>
      <c r="K39" s="397"/>
      <c r="L39" s="397"/>
      <c r="M39" s="397"/>
      <c r="N39" s="397"/>
      <c r="O39" s="461"/>
      <c r="P39" s="323"/>
    </row>
    <row r="40" spans="1:16" s="315" customFormat="1" ht="15.95" customHeight="1">
      <c r="A40" s="316" t="s">
        <v>370</v>
      </c>
      <c r="B40" s="317" t="s">
        <v>25</v>
      </c>
      <c r="C40" s="319">
        <v>30990071.072999999</v>
      </c>
      <c r="D40" s="319">
        <v>10602931.305599999</v>
      </c>
      <c r="E40" s="319">
        <v>9007622.0015999991</v>
      </c>
      <c r="F40" s="320">
        <v>0.34213962532140718</v>
      </c>
      <c r="G40" s="321">
        <v>0.29066154706072495</v>
      </c>
      <c r="H40" s="322"/>
      <c r="J40" s="396"/>
      <c r="K40" s="397"/>
      <c r="L40" s="397"/>
      <c r="M40" s="397"/>
      <c r="N40" s="397"/>
      <c r="O40" s="461"/>
      <c r="P40" s="323"/>
    </row>
    <row r="41" spans="1:16" s="315" customFormat="1" ht="15.95" customHeight="1">
      <c r="A41" s="324" t="s">
        <v>370</v>
      </c>
      <c r="B41" s="325" t="s">
        <v>37</v>
      </c>
      <c r="C41" s="326">
        <v>1854272.9280000001</v>
      </c>
      <c r="D41" s="327">
        <v>637110.61939999997</v>
      </c>
      <c r="E41" s="326">
        <v>593540.39639999997</v>
      </c>
      <c r="F41" s="328">
        <v>0.34359053070314788</v>
      </c>
      <c r="G41" s="329">
        <v>0.32009333007961593</v>
      </c>
      <c r="H41" s="322"/>
      <c r="J41" s="396"/>
      <c r="K41" s="397"/>
      <c r="L41" s="397"/>
      <c r="M41" s="397"/>
      <c r="N41" s="397"/>
      <c r="O41" s="461"/>
      <c r="P41" s="323"/>
    </row>
    <row r="42" spans="1:16" s="315" customFormat="1" ht="15.95" customHeight="1">
      <c r="A42" s="316" t="s">
        <v>371</v>
      </c>
      <c r="B42" s="317" t="s">
        <v>26</v>
      </c>
      <c r="C42" s="319">
        <v>14577321.006999999</v>
      </c>
      <c r="D42" s="319">
        <v>5084819.2829999998</v>
      </c>
      <c r="E42" s="319">
        <v>4272289.551</v>
      </c>
      <c r="F42" s="320">
        <v>0.34881713042871731</v>
      </c>
      <c r="G42" s="321">
        <v>0.29307782609359123</v>
      </c>
      <c r="H42" s="322"/>
      <c r="J42" s="396"/>
      <c r="K42" s="397"/>
      <c r="L42" s="397"/>
      <c r="M42" s="397"/>
      <c r="N42" s="397"/>
      <c r="O42" s="461"/>
      <c r="P42" s="323"/>
    </row>
    <row r="43" spans="1:16" s="315" customFormat="1" ht="15.95" customHeight="1">
      <c r="A43" s="324" t="s">
        <v>371</v>
      </c>
      <c r="B43" s="325" t="s">
        <v>74</v>
      </c>
      <c r="C43" s="326">
        <v>829148.96799999999</v>
      </c>
      <c r="D43" s="327">
        <v>289248.86100000003</v>
      </c>
      <c r="E43" s="326">
        <v>250361.32500000004</v>
      </c>
      <c r="F43" s="328">
        <v>0.34885029369053022</v>
      </c>
      <c r="G43" s="329">
        <v>0.30194975168804655</v>
      </c>
      <c r="H43" s="322"/>
      <c r="J43" s="396"/>
      <c r="K43" s="397"/>
      <c r="L43" s="397"/>
      <c r="M43" s="397"/>
      <c r="N43" s="397"/>
      <c r="O43" s="461"/>
      <c r="P43" s="323"/>
    </row>
    <row r="44" spans="1:16" s="315" customFormat="1" ht="15.95" customHeight="1">
      <c r="A44" s="316" t="s">
        <v>371</v>
      </c>
      <c r="B44" s="317" t="s">
        <v>63</v>
      </c>
      <c r="C44" s="319">
        <v>5457420.9139999999</v>
      </c>
      <c r="D44" s="319">
        <v>1914380.5086000001</v>
      </c>
      <c r="E44" s="319">
        <v>1514359.4406000001</v>
      </c>
      <c r="F44" s="320">
        <v>0.3507848375207806</v>
      </c>
      <c r="G44" s="321">
        <v>0.27748628234175454</v>
      </c>
      <c r="H44" s="322"/>
      <c r="J44" s="396"/>
      <c r="K44" s="397"/>
      <c r="L44" s="397"/>
      <c r="M44" s="397"/>
      <c r="N44" s="397"/>
      <c r="O44" s="461"/>
      <c r="P44" s="323"/>
    </row>
    <row r="45" spans="1:16" s="315" customFormat="1" ht="15.95" customHeight="1">
      <c r="A45" s="324" t="s">
        <v>371</v>
      </c>
      <c r="B45" s="325" t="s">
        <v>27</v>
      </c>
      <c r="C45" s="326">
        <v>25332901.403000001</v>
      </c>
      <c r="D45" s="327">
        <v>8903329.4101999998</v>
      </c>
      <c r="E45" s="326">
        <v>7567104.9682</v>
      </c>
      <c r="F45" s="328">
        <v>0.35145320579606565</v>
      </c>
      <c r="G45" s="329">
        <v>0.29870660481487049</v>
      </c>
      <c r="H45" s="322"/>
      <c r="J45" s="396"/>
      <c r="K45" s="397"/>
      <c r="L45" s="397"/>
      <c r="M45" s="397"/>
      <c r="N45" s="397"/>
      <c r="O45" s="461"/>
      <c r="P45" s="323"/>
    </row>
    <row r="46" spans="1:16" s="315" customFormat="1" ht="15.95" customHeight="1">
      <c r="A46" s="316" t="s">
        <v>371</v>
      </c>
      <c r="B46" s="317" t="s">
        <v>70</v>
      </c>
      <c r="C46" s="319">
        <v>1593908.166</v>
      </c>
      <c r="D46" s="319">
        <v>563303.56559999997</v>
      </c>
      <c r="E46" s="319">
        <v>492387.65959999996</v>
      </c>
      <c r="F46" s="320">
        <v>0.35341030155685893</v>
      </c>
      <c r="G46" s="321">
        <v>0.30891846224470626</v>
      </c>
      <c r="H46" s="322"/>
      <c r="J46" s="396"/>
      <c r="K46" s="397"/>
      <c r="L46" s="397"/>
      <c r="M46" s="397"/>
      <c r="N46" s="397"/>
      <c r="O46" s="461"/>
      <c r="P46" s="323"/>
    </row>
    <row r="47" spans="1:16" s="315" customFormat="1" ht="15.95" customHeight="1">
      <c r="A47" s="324" t="s">
        <v>372</v>
      </c>
      <c r="B47" s="325" t="s">
        <v>43</v>
      </c>
      <c r="C47" s="326">
        <v>1085251.8419999999</v>
      </c>
      <c r="D47" s="327">
        <v>386664.54760000005</v>
      </c>
      <c r="E47" s="326">
        <v>350528.68960000004</v>
      </c>
      <c r="F47" s="328">
        <v>0.35629015555266852</v>
      </c>
      <c r="G47" s="329">
        <v>0.32299294600045475</v>
      </c>
      <c r="H47" s="322"/>
      <c r="J47" s="396"/>
      <c r="K47" s="397"/>
      <c r="L47" s="397"/>
      <c r="M47" s="397"/>
      <c r="N47" s="397"/>
      <c r="O47" s="461"/>
      <c r="P47" s="323"/>
    </row>
    <row r="48" spans="1:16" s="315" customFormat="1" ht="15.95" customHeight="1">
      <c r="A48" s="316" t="s">
        <v>372</v>
      </c>
      <c r="B48" s="317" t="s">
        <v>360</v>
      </c>
      <c r="C48" s="319">
        <v>63240</v>
      </c>
      <c r="D48" s="319">
        <v>22679</v>
      </c>
      <c r="E48" s="319">
        <v>22679</v>
      </c>
      <c r="F48" s="320">
        <v>0.35861796331435802</v>
      </c>
      <c r="G48" s="321">
        <v>0.35861796331435802</v>
      </c>
      <c r="H48" s="322"/>
      <c r="J48" s="396"/>
      <c r="K48" s="397"/>
      <c r="L48" s="397"/>
      <c r="M48" s="397"/>
      <c r="N48" s="397"/>
      <c r="O48" s="461"/>
      <c r="P48" s="323"/>
    </row>
    <row r="49" spans="1:16" s="315" customFormat="1" ht="15.95" customHeight="1">
      <c r="A49" s="324" t="s">
        <v>372</v>
      </c>
      <c r="B49" s="325" t="s">
        <v>76</v>
      </c>
      <c r="C49" s="326">
        <v>1283115.5689999999</v>
      </c>
      <c r="D49" s="327">
        <v>461632.14199999999</v>
      </c>
      <c r="E49" s="326">
        <v>418141.91599999997</v>
      </c>
      <c r="F49" s="328">
        <v>0.35977440626004908</v>
      </c>
      <c r="G49" s="329">
        <v>0.32588016707324358</v>
      </c>
      <c r="H49" s="322"/>
      <c r="J49" s="396"/>
      <c r="K49" s="397"/>
      <c r="L49" s="397"/>
      <c r="M49" s="397"/>
      <c r="N49" s="397"/>
      <c r="O49" s="461"/>
      <c r="P49" s="323"/>
    </row>
    <row r="50" spans="1:16" s="315" customFormat="1" ht="15.95" customHeight="1">
      <c r="A50" s="316" t="s">
        <v>372</v>
      </c>
      <c r="B50" s="317" t="s">
        <v>28</v>
      </c>
      <c r="C50" s="319">
        <v>10587769.521</v>
      </c>
      <c r="D50" s="319">
        <v>3819115.2618</v>
      </c>
      <c r="E50" s="319">
        <v>3153496.3108000001</v>
      </c>
      <c r="F50" s="320">
        <v>0.36071008669248877</v>
      </c>
      <c r="G50" s="321">
        <v>0.29784330916396418</v>
      </c>
      <c r="H50" s="322"/>
      <c r="J50" s="396"/>
      <c r="K50" s="397"/>
      <c r="L50" s="397"/>
      <c r="M50" s="397"/>
      <c r="N50" s="397"/>
      <c r="O50" s="461"/>
      <c r="P50" s="323"/>
    </row>
    <row r="51" spans="1:16" s="315" customFormat="1" ht="15.95" customHeight="1">
      <c r="A51" s="324" t="s">
        <v>372</v>
      </c>
      <c r="B51" s="325" t="s">
        <v>341</v>
      </c>
      <c r="C51" s="326">
        <v>5370633.4630000005</v>
      </c>
      <c r="D51" s="327">
        <v>1941801.4114000001</v>
      </c>
      <c r="E51" s="326">
        <v>1608908.4114000001</v>
      </c>
      <c r="F51" s="328">
        <v>0.36155910187833273</v>
      </c>
      <c r="G51" s="329">
        <v>0.29957516603661022</v>
      </c>
      <c r="H51" s="322"/>
      <c r="J51" s="396"/>
      <c r="K51" s="397"/>
      <c r="L51" s="397"/>
      <c r="M51" s="397"/>
      <c r="N51" s="397"/>
      <c r="O51" s="461"/>
      <c r="P51" s="323"/>
    </row>
    <row r="52" spans="1:16" s="315" customFormat="1" ht="15.95" customHeight="1">
      <c r="A52" s="316" t="s">
        <v>296</v>
      </c>
      <c r="B52" s="317" t="s">
        <v>48</v>
      </c>
      <c r="C52" s="319">
        <v>1165838.9990000001</v>
      </c>
      <c r="D52" s="319">
        <v>428329.54100000003</v>
      </c>
      <c r="E52" s="319">
        <v>393443.59700000001</v>
      </c>
      <c r="F52" s="320">
        <v>0.36740025112163882</v>
      </c>
      <c r="G52" s="321">
        <v>0.33747678481975363</v>
      </c>
      <c r="H52" s="322"/>
      <c r="J52" s="396"/>
      <c r="K52" s="397"/>
      <c r="L52" s="397"/>
      <c r="M52" s="397"/>
      <c r="N52" s="397"/>
      <c r="O52" s="461"/>
      <c r="P52" s="323"/>
    </row>
    <row r="53" spans="1:16" s="315" customFormat="1" ht="15.95" customHeight="1">
      <c r="A53" s="324" t="s">
        <v>296</v>
      </c>
      <c r="B53" s="325" t="s">
        <v>49</v>
      </c>
      <c r="C53" s="326">
        <v>954103.00699999998</v>
      </c>
      <c r="D53" s="327">
        <v>351583.06500000006</v>
      </c>
      <c r="E53" s="326">
        <v>302348.05000000005</v>
      </c>
      <c r="F53" s="328">
        <v>0.36849591964444994</v>
      </c>
      <c r="G53" s="329">
        <v>0.31689246106736152</v>
      </c>
      <c r="H53" s="322"/>
      <c r="J53" s="396"/>
      <c r="K53" s="397"/>
      <c r="L53" s="397"/>
      <c r="M53" s="397"/>
      <c r="N53" s="397"/>
      <c r="O53" s="461"/>
      <c r="P53" s="323"/>
    </row>
    <row r="54" spans="1:16" s="315" customFormat="1" ht="15.95" customHeight="1">
      <c r="A54" s="316" t="s">
        <v>296</v>
      </c>
      <c r="B54" s="317" t="s">
        <v>69</v>
      </c>
      <c r="C54" s="319">
        <v>1711932.638</v>
      </c>
      <c r="D54" s="319">
        <v>634380.85259999998</v>
      </c>
      <c r="E54" s="319">
        <v>554280.19259999995</v>
      </c>
      <c r="F54" s="320">
        <v>0.37056414400810084</v>
      </c>
      <c r="G54" s="321">
        <v>0.32377453428748748</v>
      </c>
      <c r="H54" s="322"/>
      <c r="J54" s="396"/>
      <c r="K54" s="397"/>
      <c r="L54" s="397"/>
      <c r="M54" s="397"/>
      <c r="N54" s="397"/>
      <c r="O54" s="461"/>
      <c r="P54" s="323"/>
    </row>
    <row r="55" spans="1:16" s="315" customFormat="1" ht="15.95" customHeight="1">
      <c r="A55" s="324" t="s">
        <v>296</v>
      </c>
      <c r="B55" s="325" t="s">
        <v>59</v>
      </c>
      <c r="C55" s="326">
        <v>400384.84299999999</v>
      </c>
      <c r="D55" s="327">
        <v>149990.12479999999</v>
      </c>
      <c r="E55" s="326">
        <v>128383.12479999999</v>
      </c>
      <c r="F55" s="328">
        <v>0.37461489220260019</v>
      </c>
      <c r="G55" s="329">
        <v>0.32064931289119752</v>
      </c>
      <c r="H55" s="322"/>
      <c r="J55" s="396"/>
      <c r="K55" s="397"/>
      <c r="L55" s="397"/>
      <c r="M55" s="397"/>
      <c r="N55" s="397"/>
      <c r="O55" s="461"/>
      <c r="P55" s="323"/>
    </row>
    <row r="56" spans="1:16" s="315" customFormat="1" ht="15.95" customHeight="1">
      <c r="A56" s="316" t="s">
        <v>313</v>
      </c>
      <c r="B56" s="317" t="s">
        <v>56</v>
      </c>
      <c r="C56" s="319">
        <v>1037563.919</v>
      </c>
      <c r="D56" s="319">
        <v>392310.56040000002</v>
      </c>
      <c r="E56" s="319">
        <v>348575.79240000003</v>
      </c>
      <c r="F56" s="320">
        <v>0.37810736593279709</v>
      </c>
      <c r="G56" s="321">
        <v>0.33595596957145157</v>
      </c>
      <c r="H56" s="322"/>
      <c r="J56" s="396"/>
      <c r="K56" s="397"/>
      <c r="L56" s="397"/>
      <c r="M56" s="397"/>
      <c r="N56" s="397"/>
      <c r="O56" s="461"/>
      <c r="P56" s="323"/>
    </row>
    <row r="57" spans="1:16" s="315" customFormat="1" ht="15.95" customHeight="1">
      <c r="A57" s="324" t="s">
        <v>313</v>
      </c>
      <c r="B57" s="325" t="s">
        <v>57</v>
      </c>
      <c r="C57" s="326">
        <v>591773.61</v>
      </c>
      <c r="D57" s="327">
        <v>224859.9136</v>
      </c>
      <c r="E57" s="326">
        <v>187590.45759999999</v>
      </c>
      <c r="F57" s="328">
        <v>0.3799762439558601</v>
      </c>
      <c r="G57" s="329">
        <v>0.31699699755114125</v>
      </c>
      <c r="H57" s="322"/>
      <c r="J57" s="396"/>
      <c r="K57" s="397"/>
      <c r="L57" s="397"/>
      <c r="M57" s="397"/>
      <c r="N57" s="397"/>
      <c r="O57" s="461"/>
      <c r="P57" s="323"/>
    </row>
    <row r="58" spans="1:16" s="315" customFormat="1" ht="15.95" customHeight="1">
      <c r="A58" s="316" t="s">
        <v>313</v>
      </c>
      <c r="B58" s="317" t="s">
        <v>51</v>
      </c>
      <c r="C58" s="319">
        <v>445607.63400000002</v>
      </c>
      <c r="D58" s="319">
        <v>171461.62939999998</v>
      </c>
      <c r="E58" s="319">
        <v>156995.62939999998</v>
      </c>
      <c r="F58" s="320">
        <v>0.38478162472414007</v>
      </c>
      <c r="G58" s="321">
        <v>0.35231808753078941</v>
      </c>
      <c r="H58" s="322"/>
      <c r="J58" s="396"/>
      <c r="K58" s="397"/>
      <c r="L58" s="397"/>
      <c r="M58" s="397"/>
      <c r="N58" s="397"/>
      <c r="O58" s="461"/>
      <c r="P58" s="323"/>
    </row>
    <row r="59" spans="1:16" s="315" customFormat="1" ht="15.95" customHeight="1">
      <c r="A59" s="324" t="s">
        <v>314</v>
      </c>
      <c r="B59" s="325" t="s">
        <v>267</v>
      </c>
      <c r="C59" s="326">
        <v>3647968.7439999999</v>
      </c>
      <c r="D59" s="327">
        <v>1420731.9467999998</v>
      </c>
      <c r="E59" s="326">
        <v>1152668.9387999999</v>
      </c>
      <c r="F59" s="328">
        <v>0.38945836614876428</v>
      </c>
      <c r="G59" s="329">
        <v>0.31597555233877844</v>
      </c>
      <c r="H59" s="322"/>
      <c r="J59" s="396"/>
      <c r="K59" s="397"/>
      <c r="L59" s="397"/>
      <c r="M59" s="397"/>
      <c r="N59" s="397"/>
      <c r="O59" s="461"/>
      <c r="P59" s="323"/>
    </row>
    <row r="60" spans="1:16" s="315" customFormat="1" ht="15.95" customHeight="1">
      <c r="A60" s="316" t="s">
        <v>314</v>
      </c>
      <c r="B60" s="317" t="s">
        <v>64</v>
      </c>
      <c r="C60" s="319">
        <v>705416.50199999998</v>
      </c>
      <c r="D60" s="319">
        <v>275892.84580000001</v>
      </c>
      <c r="E60" s="319">
        <v>231099.08980000002</v>
      </c>
      <c r="F60" s="320">
        <v>0.39110631097768112</v>
      </c>
      <c r="G60" s="321">
        <v>0.32760658298294248</v>
      </c>
      <c r="H60" s="322"/>
      <c r="J60" s="396"/>
      <c r="K60" s="397"/>
      <c r="L60" s="397"/>
      <c r="M60" s="397"/>
      <c r="N60" s="397"/>
      <c r="O60" s="461"/>
      <c r="P60" s="323"/>
    </row>
    <row r="61" spans="1:16" s="315" customFormat="1" ht="15.95" customHeight="1">
      <c r="A61" s="324" t="s">
        <v>314</v>
      </c>
      <c r="B61" s="325" t="s">
        <v>45</v>
      </c>
      <c r="C61" s="326">
        <v>109507.90300000001</v>
      </c>
      <c r="D61" s="327">
        <v>43007.431199999999</v>
      </c>
      <c r="E61" s="326">
        <v>36307.431199999999</v>
      </c>
      <c r="F61" s="328">
        <v>0.39273358380353607</v>
      </c>
      <c r="G61" s="329">
        <v>0.33155078496937335</v>
      </c>
      <c r="H61" s="322"/>
      <c r="J61" s="396"/>
      <c r="K61" s="397"/>
      <c r="L61" s="397"/>
      <c r="M61" s="397"/>
      <c r="N61" s="397"/>
      <c r="O61" s="461"/>
      <c r="P61" s="323"/>
    </row>
    <row r="62" spans="1:16" s="315" customFormat="1" ht="15.95" customHeight="1">
      <c r="A62" s="316" t="s">
        <v>91</v>
      </c>
      <c r="B62" s="317" t="s">
        <v>38</v>
      </c>
      <c r="C62" s="319">
        <v>698113.42799999996</v>
      </c>
      <c r="D62" s="319">
        <v>276286.08760000003</v>
      </c>
      <c r="E62" s="319">
        <v>248233.02760000003</v>
      </c>
      <c r="F62" s="320">
        <v>0.39576102753319342</v>
      </c>
      <c r="G62" s="321">
        <v>0.35557692724970769</v>
      </c>
      <c r="H62" s="322"/>
      <c r="J62" s="396"/>
      <c r="K62" s="397"/>
      <c r="L62" s="397"/>
      <c r="M62" s="397"/>
      <c r="N62" s="397"/>
      <c r="O62" s="461"/>
      <c r="P62" s="323"/>
    </row>
    <row r="63" spans="1:16" s="315" customFormat="1" ht="15.95" customHeight="1">
      <c r="A63" s="324" t="s">
        <v>91</v>
      </c>
      <c r="B63" s="325" t="s">
        <v>42</v>
      </c>
      <c r="C63" s="326">
        <v>295284.11800000002</v>
      </c>
      <c r="D63" s="327">
        <v>117711.251</v>
      </c>
      <c r="E63" s="326">
        <v>97737.419000000009</v>
      </c>
      <c r="F63" s="328">
        <v>0.3986372575581596</v>
      </c>
      <c r="G63" s="329">
        <v>0.33099450001574415</v>
      </c>
      <c r="H63" s="322"/>
      <c r="J63" s="396"/>
      <c r="K63" s="397"/>
      <c r="L63" s="397"/>
      <c r="M63" s="397"/>
      <c r="N63" s="397"/>
      <c r="O63" s="461"/>
      <c r="P63" s="323"/>
    </row>
    <row r="64" spans="1:16" s="315" customFormat="1" ht="15.95" customHeight="1">
      <c r="A64" s="316" t="s">
        <v>373</v>
      </c>
      <c r="B64" s="317" t="s">
        <v>66</v>
      </c>
      <c r="C64" s="319">
        <v>8482927.8650000002</v>
      </c>
      <c r="D64" s="319">
        <v>3471910.3553999998</v>
      </c>
      <c r="E64" s="319">
        <v>3025200.4364</v>
      </c>
      <c r="F64" s="320">
        <v>0.40928207933075472</v>
      </c>
      <c r="G64" s="321">
        <v>0.35662220456710203</v>
      </c>
      <c r="H64" s="322"/>
      <c r="J64" s="396"/>
      <c r="K64" s="397"/>
      <c r="L64" s="397"/>
      <c r="M64" s="397"/>
      <c r="N64" s="397"/>
      <c r="O64" s="461"/>
      <c r="P64" s="323"/>
    </row>
    <row r="65" spans="1:16" s="315" customFormat="1" ht="15.95" customHeight="1">
      <c r="A65" s="324" t="s">
        <v>373</v>
      </c>
      <c r="B65" s="325" t="s">
        <v>41</v>
      </c>
      <c r="C65" s="326">
        <v>374610.28700000001</v>
      </c>
      <c r="D65" s="327">
        <v>153321.40580000004</v>
      </c>
      <c r="E65" s="326">
        <v>130106.24180000003</v>
      </c>
      <c r="F65" s="328">
        <v>0.40928242261537262</v>
      </c>
      <c r="G65" s="329">
        <v>0.34731091567701672</v>
      </c>
      <c r="H65" s="322"/>
      <c r="J65" s="396"/>
      <c r="K65" s="397"/>
      <c r="L65" s="397"/>
      <c r="M65" s="397"/>
      <c r="N65" s="397"/>
      <c r="O65" s="461"/>
      <c r="P65" s="323"/>
    </row>
    <row r="66" spans="1:16" s="315" customFormat="1" ht="15.95" customHeight="1">
      <c r="A66" s="316" t="s">
        <v>320</v>
      </c>
      <c r="B66" s="317" t="s">
        <v>331</v>
      </c>
      <c r="C66" s="319">
        <v>272710.59499999997</v>
      </c>
      <c r="D66" s="319">
        <v>113335.6912</v>
      </c>
      <c r="E66" s="319">
        <v>113335.6912</v>
      </c>
      <c r="F66" s="320">
        <v>0.41558961506427727</v>
      </c>
      <c r="G66" s="321">
        <v>0.41558961506427727</v>
      </c>
      <c r="H66" s="322"/>
      <c r="J66" s="396"/>
      <c r="K66" s="397"/>
      <c r="L66" s="397"/>
      <c r="M66" s="397"/>
      <c r="N66" s="397"/>
      <c r="O66" s="461"/>
      <c r="P66" s="323"/>
    </row>
    <row r="67" spans="1:16" s="315" customFormat="1" ht="15.95" customHeight="1">
      <c r="A67" s="324" t="s">
        <v>320</v>
      </c>
      <c r="B67" s="325" t="s">
        <v>362</v>
      </c>
      <c r="C67" s="326">
        <v>193341</v>
      </c>
      <c r="D67" s="327">
        <v>81576</v>
      </c>
      <c r="E67" s="326">
        <v>81576</v>
      </c>
      <c r="F67" s="328">
        <v>0.42192809595481556</v>
      </c>
      <c r="G67" s="329">
        <v>0.42192809595481556</v>
      </c>
      <c r="H67" s="322"/>
      <c r="J67" s="396"/>
      <c r="K67" s="397"/>
      <c r="L67" s="397"/>
      <c r="M67" s="397"/>
      <c r="N67" s="397"/>
      <c r="O67" s="461"/>
      <c r="P67" s="323"/>
    </row>
    <row r="68" spans="1:16" s="315" customFormat="1" ht="15.95" customHeight="1">
      <c r="A68" s="316" t="s">
        <v>320</v>
      </c>
      <c r="B68" s="317" t="s">
        <v>58</v>
      </c>
      <c r="C68" s="319">
        <v>434312.446</v>
      </c>
      <c r="D68" s="319">
        <v>183641.7138</v>
      </c>
      <c r="E68" s="319">
        <v>144649.41579999999</v>
      </c>
      <c r="F68" s="320">
        <v>0.42283318263460495</v>
      </c>
      <c r="G68" s="321">
        <v>0.33305381213965946</v>
      </c>
      <c r="H68" s="322"/>
      <c r="J68" s="396"/>
      <c r="K68" s="397"/>
      <c r="L68" s="397"/>
      <c r="M68" s="397"/>
      <c r="N68" s="397"/>
      <c r="O68" s="461"/>
      <c r="P68" s="323"/>
    </row>
    <row r="69" spans="1:16" s="315" customFormat="1" ht="15.95" customHeight="1">
      <c r="A69" s="324" t="s">
        <v>326</v>
      </c>
      <c r="B69" s="325" t="s">
        <v>31</v>
      </c>
      <c r="C69" s="326">
        <v>1136294.3430000001</v>
      </c>
      <c r="D69" s="327">
        <v>486150.86880000005</v>
      </c>
      <c r="E69" s="326">
        <v>457786.20480000007</v>
      </c>
      <c r="F69" s="328">
        <v>0.42783885337005501</v>
      </c>
      <c r="G69" s="329">
        <v>0.40287642688721897</v>
      </c>
      <c r="H69" s="322"/>
      <c r="J69" s="396"/>
      <c r="K69" s="397"/>
      <c r="L69" s="397"/>
      <c r="M69" s="397"/>
      <c r="N69" s="397"/>
      <c r="O69" s="461"/>
      <c r="P69" s="323"/>
    </row>
    <row r="70" spans="1:16" s="315" customFormat="1" ht="15.95" customHeight="1">
      <c r="A70" s="316" t="s">
        <v>129</v>
      </c>
      <c r="B70" s="317" t="s">
        <v>77</v>
      </c>
      <c r="C70" s="319">
        <v>694961.62399999995</v>
      </c>
      <c r="D70" s="319">
        <v>339638.59039999999</v>
      </c>
      <c r="E70" s="319">
        <v>300961.17939999996</v>
      </c>
      <c r="F70" s="320">
        <v>0.4887156048202167</v>
      </c>
      <c r="G70" s="321">
        <v>0.43306158067801453</v>
      </c>
      <c r="H70" s="322"/>
      <c r="J70" s="396"/>
      <c r="K70" s="397"/>
      <c r="L70" s="397"/>
      <c r="M70" s="397"/>
      <c r="N70" s="397"/>
      <c r="O70" s="461"/>
      <c r="P70" s="323"/>
    </row>
    <row r="71" spans="1:16" s="315" customFormat="1" ht="15.95" customHeight="1">
      <c r="A71" s="324" t="s">
        <v>266</v>
      </c>
      <c r="B71" s="325" t="s">
        <v>359</v>
      </c>
      <c r="C71" s="326">
        <v>106330</v>
      </c>
      <c r="D71" s="327">
        <v>53288</v>
      </c>
      <c r="E71" s="326">
        <v>53288</v>
      </c>
      <c r="F71" s="328">
        <v>0.50115677607448506</v>
      </c>
      <c r="G71" s="329">
        <v>0.50115677607448506</v>
      </c>
      <c r="H71" s="322"/>
      <c r="J71" s="1"/>
      <c r="K71" s="397"/>
      <c r="L71" s="397"/>
      <c r="M71" s="397"/>
      <c r="N71" s="397"/>
      <c r="O71" s="461"/>
      <c r="P71" s="323"/>
    </row>
    <row r="72" spans="1:16" s="315" customFormat="1" ht="15.95" customHeight="1">
      <c r="A72" s="316" t="s">
        <v>327</v>
      </c>
      <c r="B72" s="317" t="s">
        <v>61</v>
      </c>
      <c r="C72" s="319">
        <v>976682.43400000001</v>
      </c>
      <c r="D72" s="319">
        <v>495162.60700000002</v>
      </c>
      <c r="E72" s="319">
        <v>495162.60700000002</v>
      </c>
      <c r="F72" s="320">
        <v>0.50698424560792299</v>
      </c>
      <c r="G72" s="321">
        <v>0.50698424560792299</v>
      </c>
      <c r="H72" s="322"/>
      <c r="J72" s="11"/>
      <c r="K72" s="282"/>
      <c r="L72" s="282"/>
      <c r="M72" s="282"/>
      <c r="N72" s="282"/>
      <c r="O72" s="461"/>
      <c r="P72" s="323"/>
    </row>
    <row r="73" spans="1:16" s="315" customFormat="1" ht="15.95" customHeight="1">
      <c r="A73" s="324" t="s">
        <v>328</v>
      </c>
      <c r="B73" s="325" t="s">
        <v>185</v>
      </c>
      <c r="C73" s="326">
        <v>128242</v>
      </c>
      <c r="D73" s="327">
        <v>74627</v>
      </c>
      <c r="E73" s="326">
        <v>74627</v>
      </c>
      <c r="F73" s="328">
        <v>0.5819232388764991</v>
      </c>
      <c r="G73" s="329">
        <v>0.5819232388764991</v>
      </c>
      <c r="H73" s="322"/>
      <c r="J73" s="11"/>
      <c r="K73" s="11"/>
      <c r="L73" s="11"/>
      <c r="M73" s="11"/>
      <c r="N73" s="11"/>
      <c r="O73" s="461"/>
      <c r="P73" s="323"/>
    </row>
    <row r="74" spans="1:16" s="315" customFormat="1" ht="15.95" customHeight="1">
      <c r="A74" s="316" t="s">
        <v>247</v>
      </c>
      <c r="B74" s="317" t="s">
        <v>358</v>
      </c>
      <c r="C74" s="319">
        <v>86182</v>
      </c>
      <c r="D74" s="319">
        <v>50875</v>
      </c>
      <c r="E74" s="319">
        <v>50875</v>
      </c>
      <c r="F74" s="320">
        <v>0.59032048455593977</v>
      </c>
      <c r="G74" s="321">
        <v>0.59032048455593977</v>
      </c>
      <c r="H74" s="322"/>
      <c r="K74" s="11"/>
      <c r="L74" s="11"/>
      <c r="M74" s="11"/>
      <c r="N74" s="11"/>
      <c r="O74" s="461"/>
      <c r="P74" s="323"/>
    </row>
    <row r="75" spans="1:16" s="315" customFormat="1" ht="15.95" customHeight="1" thickBot="1">
      <c r="A75" s="599"/>
      <c r="B75" s="600" t="s">
        <v>2</v>
      </c>
      <c r="C75" s="601">
        <v>322986322.96799999</v>
      </c>
      <c r="D75" s="601">
        <v>106010888.28617391</v>
      </c>
      <c r="E75" s="601">
        <v>88250792.687173918</v>
      </c>
      <c r="F75" s="602">
        <v>0.32822098258531207</v>
      </c>
      <c r="G75" s="603">
        <v>0.27323383812731106</v>
      </c>
      <c r="H75" s="322"/>
      <c r="O75" s="461"/>
      <c r="P75" s="323"/>
    </row>
    <row r="76" spans="1:16" s="315" customFormat="1" ht="15.95" customHeight="1" thickTop="1">
      <c r="A76" s="314"/>
      <c r="B76" s="330"/>
      <c r="C76" s="331"/>
      <c r="D76" s="331"/>
      <c r="E76" s="331"/>
      <c r="F76" s="332"/>
      <c r="G76" s="332"/>
      <c r="H76" s="322"/>
      <c r="O76" s="461"/>
      <c r="P76" s="323"/>
    </row>
    <row r="77" spans="1:16" s="315" customFormat="1" ht="15.95" customHeight="1">
      <c r="A77" s="315" t="s">
        <v>191</v>
      </c>
      <c r="C77" s="333"/>
      <c r="D77" s="333"/>
      <c r="E77" s="333"/>
      <c r="F77" s="334"/>
      <c r="G77" s="334"/>
      <c r="H77" s="322"/>
      <c r="O77" s="461"/>
      <c r="P77" s="323"/>
    </row>
    <row r="78" spans="1:16" s="315" customFormat="1" ht="15.95" customHeight="1">
      <c r="A78" s="315" t="s">
        <v>263</v>
      </c>
      <c r="C78" s="335"/>
      <c r="D78" s="335"/>
      <c r="E78" s="335"/>
      <c r="F78" s="336"/>
      <c r="G78" s="336"/>
      <c r="H78" s="322"/>
      <c r="O78" s="461"/>
      <c r="P78" s="323"/>
    </row>
    <row r="79" spans="1:16" s="315" customFormat="1" ht="15" customHeight="1">
      <c r="A79" s="315" t="s">
        <v>330</v>
      </c>
      <c r="B79" s="337"/>
      <c r="C79" s="338"/>
      <c r="D79" s="338"/>
      <c r="E79" s="338"/>
      <c r="F79" s="339"/>
      <c r="G79" s="339"/>
      <c r="H79" s="322"/>
      <c r="O79" s="461"/>
    </row>
    <row r="80" spans="1:16" s="315" customFormat="1" ht="15" customHeight="1">
      <c r="A80" s="20" t="s">
        <v>329</v>
      </c>
      <c r="B80" s="337"/>
      <c r="C80" s="338"/>
      <c r="D80" s="338"/>
      <c r="E80" s="338"/>
      <c r="F80" s="339"/>
      <c r="G80" s="339"/>
      <c r="H80" s="322"/>
      <c r="J80" s="307"/>
      <c r="O80" s="460"/>
    </row>
    <row r="81" spans="2:16" s="315" customFormat="1" ht="15" customHeight="1">
      <c r="B81" s="337"/>
      <c r="C81" s="338"/>
      <c r="D81" s="338"/>
      <c r="E81" s="338"/>
      <c r="F81" s="339"/>
      <c r="G81" s="339"/>
      <c r="H81" s="322"/>
      <c r="J81" s="307"/>
      <c r="K81" s="307"/>
      <c r="L81" s="307"/>
      <c r="M81" s="307"/>
      <c r="N81" s="307"/>
      <c r="O81" s="460"/>
      <c r="P81" s="307"/>
    </row>
    <row r="82" spans="2:16">
      <c r="H82" s="340"/>
    </row>
  </sheetData>
  <sheetProtection sort="0" autoFilter="0" pivotTables="0"/>
  <sortState xmlns:xlrd2="http://schemas.microsoft.com/office/spreadsheetml/2017/richdata2" ref="B6:G74">
    <sortCondition ref="F6:F74"/>
  </sortState>
  <mergeCells count="1">
    <mergeCell ref="C4:G4"/>
  </mergeCells>
  <phoneticPr fontId="21" type="noConversion"/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A6 A7:A11 A69:A74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O71"/>
  <sheetViews>
    <sheetView showGridLines="0" topLeftCell="A28" workbookViewId="0">
      <selection activeCell="B66" sqref="B66"/>
    </sheetView>
  </sheetViews>
  <sheetFormatPr defaultRowHeight="15"/>
  <cols>
    <col min="1" max="1" width="6" style="11" customWidth="1"/>
    <col min="2" max="2" width="26.28515625" style="11" customWidth="1"/>
    <col min="3" max="7" width="15.7109375" style="11" customWidth="1"/>
    <col min="8" max="8" width="9.140625" style="11"/>
    <col min="9" max="9" width="19.42578125" style="11" customWidth="1"/>
    <col min="10" max="10" width="27.5703125" style="11" customWidth="1"/>
    <col min="11" max="11" width="11.7109375" style="11" customWidth="1"/>
    <col min="12" max="13" width="15.42578125" style="11" customWidth="1"/>
    <col min="14" max="14" width="14.42578125" style="11" customWidth="1"/>
    <col min="15" max="15" width="12.42578125" style="11" bestFit="1" customWidth="1"/>
    <col min="16" max="16384" width="9.140625" style="11"/>
  </cols>
  <sheetData>
    <row r="1" spans="1:14" s="341" customFormat="1">
      <c r="A1" s="2" t="s">
        <v>221</v>
      </c>
    </row>
    <row r="2" spans="1:14" s="341" customFormat="1">
      <c r="A2" s="2" t="s">
        <v>374</v>
      </c>
    </row>
    <row r="3" spans="1:14" s="2" customFormat="1" ht="12.75">
      <c r="A3" s="2" t="s">
        <v>222</v>
      </c>
    </row>
    <row r="4" spans="1:14">
      <c r="C4" s="738" t="s">
        <v>170</v>
      </c>
      <c r="D4" s="738"/>
      <c r="E4" s="738"/>
      <c r="F4" s="738"/>
      <c r="G4" s="738"/>
      <c r="I4"/>
      <c r="J4"/>
      <c r="L4"/>
      <c r="M4"/>
      <c r="N4"/>
    </row>
    <row r="5" spans="1:14" ht="45">
      <c r="A5" s="342" t="s">
        <v>82</v>
      </c>
      <c r="B5" s="287" t="s">
        <v>0</v>
      </c>
      <c r="C5" s="343" t="s">
        <v>12</v>
      </c>
      <c r="D5" s="343" t="s">
        <v>196</v>
      </c>
      <c r="E5" s="343" t="s">
        <v>197</v>
      </c>
      <c r="F5" s="344" t="s">
        <v>194</v>
      </c>
      <c r="G5" s="345" t="s">
        <v>195</v>
      </c>
      <c r="I5"/>
      <c r="J5"/>
      <c r="L5"/>
      <c r="M5"/>
      <c r="N5"/>
    </row>
    <row r="6" spans="1:14" ht="15" customHeight="1">
      <c r="A6" s="346" t="s">
        <v>133</v>
      </c>
      <c r="B6" s="347" t="s">
        <v>44</v>
      </c>
      <c r="C6" s="348">
        <v>265954.321</v>
      </c>
      <c r="D6" s="349">
        <v>62517.374173913049</v>
      </c>
      <c r="E6" s="348">
        <v>57713.374173913049</v>
      </c>
      <c r="F6" s="48">
        <f t="shared" ref="F6:F37" si="0">+D6/C6</f>
        <v>0.23506808965857354</v>
      </c>
      <c r="G6" s="49">
        <f t="shared" ref="G6:G37" si="1">+E6/C6</f>
        <v>0.21700483736044676</v>
      </c>
      <c r="I6" s="396"/>
      <c r="J6" s="396"/>
      <c r="K6" s="450"/>
      <c r="L6" s="397"/>
      <c r="M6" s="397"/>
      <c r="N6" s="397"/>
    </row>
    <row r="7" spans="1:14" ht="15" customHeight="1">
      <c r="A7" s="350" t="s">
        <v>134</v>
      </c>
      <c r="B7" s="351" t="s">
        <v>73</v>
      </c>
      <c r="C7" s="352">
        <v>2343922.2969999998</v>
      </c>
      <c r="D7" s="353">
        <v>551443.67200000002</v>
      </c>
      <c r="E7" s="352">
        <v>485658.67600000004</v>
      </c>
      <c r="F7" s="50">
        <f t="shared" si="0"/>
        <v>0.23526533823488777</v>
      </c>
      <c r="G7" s="51">
        <f t="shared" si="1"/>
        <v>0.20719913651642696</v>
      </c>
      <c r="I7" s="396"/>
      <c r="J7" s="396"/>
      <c r="K7" s="450"/>
      <c r="L7" s="397"/>
      <c r="M7" s="397"/>
      <c r="N7" s="397"/>
    </row>
    <row r="8" spans="1:14" ht="15" customHeight="1">
      <c r="A8" s="346" t="s">
        <v>138</v>
      </c>
      <c r="B8" s="347" t="s">
        <v>342</v>
      </c>
      <c r="C8" s="348">
        <v>2378252.0529999998</v>
      </c>
      <c r="D8" s="349">
        <v>566358.53399999999</v>
      </c>
      <c r="E8" s="348">
        <v>482600.63399999996</v>
      </c>
      <c r="F8" s="48">
        <f t="shared" si="0"/>
        <v>0.23814066859968774</v>
      </c>
      <c r="G8" s="49">
        <f t="shared" si="1"/>
        <v>0.20292240824147834</v>
      </c>
      <c r="I8" s="396"/>
      <c r="J8" s="396"/>
      <c r="K8" s="450"/>
      <c r="L8" s="397"/>
      <c r="M8" s="397"/>
      <c r="N8" s="397"/>
    </row>
    <row r="9" spans="1:14" ht="14.25" customHeight="1">
      <c r="A9" s="350" t="s">
        <v>139</v>
      </c>
      <c r="B9" s="351" t="s">
        <v>53</v>
      </c>
      <c r="C9" s="352">
        <v>3037600.6030000001</v>
      </c>
      <c r="D9" s="353">
        <v>779277.81200000003</v>
      </c>
      <c r="E9" s="352">
        <v>706126.16</v>
      </c>
      <c r="F9" s="50">
        <f t="shared" si="0"/>
        <v>0.25654386927312578</v>
      </c>
      <c r="G9" s="51">
        <f t="shared" si="1"/>
        <v>0.23246181848351444</v>
      </c>
      <c r="I9" s="396"/>
      <c r="J9" s="396"/>
      <c r="K9" s="450"/>
      <c r="L9" s="397"/>
      <c r="M9" s="397"/>
      <c r="N9" s="397"/>
    </row>
    <row r="10" spans="1:14" ht="15" customHeight="1">
      <c r="A10" s="346" t="s">
        <v>135</v>
      </c>
      <c r="B10" s="347" t="s">
        <v>72</v>
      </c>
      <c r="C10" s="348">
        <v>2477269.7170000002</v>
      </c>
      <c r="D10" s="349">
        <v>637557.02399999998</v>
      </c>
      <c r="E10" s="348">
        <v>571393.01199999999</v>
      </c>
      <c r="F10" s="48">
        <f t="shared" si="0"/>
        <v>0.25736278113958794</v>
      </c>
      <c r="G10" s="49">
        <f t="shared" si="1"/>
        <v>0.23065434017090516</v>
      </c>
      <c r="I10" s="396"/>
      <c r="J10" s="396"/>
      <c r="K10" s="450"/>
      <c r="L10" s="397"/>
      <c r="M10" s="397"/>
      <c r="N10" s="397"/>
    </row>
    <row r="11" spans="1:14" ht="15" customHeight="1">
      <c r="A11" s="350" t="s">
        <v>140</v>
      </c>
      <c r="B11" s="351" t="s">
        <v>60</v>
      </c>
      <c r="C11" s="353">
        <v>514279.625</v>
      </c>
      <c r="D11" s="353">
        <v>134312.038</v>
      </c>
      <c r="E11" s="352">
        <v>108608.374</v>
      </c>
      <c r="F11" s="50">
        <f t="shared" si="0"/>
        <v>0.26116538838185549</v>
      </c>
      <c r="G11" s="51">
        <f t="shared" si="1"/>
        <v>0.21118544993883434</v>
      </c>
      <c r="I11" s="396"/>
      <c r="J11" s="396"/>
      <c r="K11" s="450"/>
      <c r="L11" s="397"/>
      <c r="M11" s="397"/>
      <c r="N11" s="397"/>
    </row>
    <row r="12" spans="1:14" ht="15" customHeight="1">
      <c r="A12" s="346" t="s">
        <v>102</v>
      </c>
      <c r="B12" s="347" t="s">
        <v>183</v>
      </c>
      <c r="C12" s="348">
        <v>112882737.736</v>
      </c>
      <c r="D12" s="349">
        <v>29911334.726999998</v>
      </c>
      <c r="E12" s="348">
        <v>22401334.383000001</v>
      </c>
      <c r="F12" s="48">
        <f t="shared" si="0"/>
        <v>0.26497704898825131</v>
      </c>
      <c r="G12" s="49">
        <f t="shared" si="1"/>
        <v>0.19844783030856522</v>
      </c>
      <c r="I12" s="396"/>
      <c r="J12" s="396"/>
      <c r="K12" s="450"/>
      <c r="L12" s="397"/>
      <c r="M12" s="397"/>
      <c r="N12" s="397"/>
    </row>
    <row r="13" spans="1:14" ht="15" customHeight="1">
      <c r="A13" s="350" t="s">
        <v>141</v>
      </c>
      <c r="B13" s="351" t="s">
        <v>35</v>
      </c>
      <c r="C13" s="352">
        <v>888878.57700000005</v>
      </c>
      <c r="D13" s="353">
        <v>235788.64799999999</v>
      </c>
      <c r="E13" s="352">
        <v>195055.764</v>
      </c>
      <c r="F13" s="50">
        <f t="shared" si="0"/>
        <v>0.26526530630966033</v>
      </c>
      <c r="G13" s="51">
        <f t="shared" si="1"/>
        <v>0.21944028019926054</v>
      </c>
      <c r="I13" s="396"/>
      <c r="J13" s="396"/>
      <c r="K13" s="450"/>
      <c r="L13" s="397"/>
      <c r="M13" s="397"/>
      <c r="N13" s="397"/>
    </row>
    <row r="14" spans="1:14" ht="15" customHeight="1">
      <c r="A14" s="346" t="s">
        <v>142</v>
      </c>
      <c r="B14" s="347" t="s">
        <v>67</v>
      </c>
      <c r="C14" s="348">
        <v>650768.98600000003</v>
      </c>
      <c r="D14" s="349">
        <v>173053.902</v>
      </c>
      <c r="E14" s="348">
        <v>155303.42600000001</v>
      </c>
      <c r="F14" s="48">
        <f t="shared" si="0"/>
        <v>0.26592217165063242</v>
      </c>
      <c r="G14" s="49">
        <f t="shared" si="1"/>
        <v>0.23864601623778056</v>
      </c>
      <c r="I14" s="396"/>
      <c r="J14" s="396"/>
      <c r="K14" s="450"/>
      <c r="L14" s="397"/>
      <c r="M14" s="397"/>
      <c r="N14" s="397"/>
    </row>
    <row r="15" spans="1:14" ht="15" customHeight="1">
      <c r="A15" s="350" t="s">
        <v>143</v>
      </c>
      <c r="B15" s="351" t="s">
        <v>340</v>
      </c>
      <c r="C15" s="352">
        <v>3820859.8790000002</v>
      </c>
      <c r="D15" s="353">
        <v>1024697.781</v>
      </c>
      <c r="E15" s="352">
        <v>908618.39799999993</v>
      </c>
      <c r="F15" s="50">
        <f t="shared" si="0"/>
        <v>0.26818512414754792</v>
      </c>
      <c r="G15" s="51">
        <f t="shared" si="1"/>
        <v>0.23780468972282873</v>
      </c>
      <c r="I15" s="396"/>
      <c r="J15" s="396"/>
      <c r="K15" s="450"/>
      <c r="L15" s="397"/>
      <c r="M15" s="397"/>
      <c r="N15" s="397"/>
    </row>
    <row r="16" spans="1:14" ht="15" customHeight="1">
      <c r="A16" s="346" t="s">
        <v>144</v>
      </c>
      <c r="B16" s="347" t="s">
        <v>52</v>
      </c>
      <c r="C16" s="348">
        <v>17849674.009</v>
      </c>
      <c r="D16" s="349">
        <v>4836293.4029999999</v>
      </c>
      <c r="E16" s="348">
        <v>3719325.6399999997</v>
      </c>
      <c r="F16" s="48">
        <f t="shared" si="0"/>
        <v>0.2709457551191965</v>
      </c>
      <c r="G16" s="49">
        <f t="shared" si="1"/>
        <v>0.20836938748151229</v>
      </c>
      <c r="I16" s="396"/>
      <c r="J16" s="396"/>
      <c r="K16" s="450"/>
      <c r="L16" s="397"/>
      <c r="M16" s="397"/>
      <c r="N16" s="397"/>
    </row>
    <row r="17" spans="1:14" ht="15" customHeight="1">
      <c r="A17" s="350" t="s">
        <v>103</v>
      </c>
      <c r="B17" s="351" t="s">
        <v>32</v>
      </c>
      <c r="C17" s="352">
        <v>6414429.159</v>
      </c>
      <c r="D17" s="353">
        <v>1770521.3670000001</v>
      </c>
      <c r="E17" s="352">
        <v>1612912.6800000002</v>
      </c>
      <c r="F17" s="50">
        <f t="shared" si="0"/>
        <v>0.27602165728431272</v>
      </c>
      <c r="G17" s="51">
        <f t="shared" si="1"/>
        <v>0.25145069654981594</v>
      </c>
      <c r="I17" s="396"/>
      <c r="J17" s="396"/>
      <c r="K17" s="450"/>
      <c r="L17" s="397"/>
      <c r="M17" s="397"/>
      <c r="N17" s="397"/>
    </row>
    <row r="18" spans="1:14" ht="15" customHeight="1">
      <c r="A18" s="346" t="s">
        <v>104</v>
      </c>
      <c r="B18" s="347" t="s">
        <v>36</v>
      </c>
      <c r="C18" s="348">
        <v>1106333.6359999999</v>
      </c>
      <c r="D18" s="349">
        <v>308148.34399999998</v>
      </c>
      <c r="E18" s="348">
        <v>285426.34399999998</v>
      </c>
      <c r="F18" s="48">
        <f t="shared" si="0"/>
        <v>0.27853111753351772</v>
      </c>
      <c r="G18" s="49">
        <f t="shared" si="1"/>
        <v>0.25799300926253316</v>
      </c>
      <c r="I18" s="396"/>
      <c r="J18" s="396"/>
      <c r="K18" s="450"/>
      <c r="L18" s="397"/>
      <c r="M18" s="397"/>
      <c r="N18" s="397"/>
    </row>
    <row r="19" spans="1:14" ht="15" customHeight="1">
      <c r="A19" s="350" t="s">
        <v>105</v>
      </c>
      <c r="B19" s="351" t="s">
        <v>65</v>
      </c>
      <c r="C19" s="352">
        <v>3883163.071</v>
      </c>
      <c r="D19" s="353">
        <v>1091767.5249999999</v>
      </c>
      <c r="E19" s="352">
        <v>885829.52499999991</v>
      </c>
      <c r="F19" s="50">
        <f t="shared" si="0"/>
        <v>0.28115417896133982</v>
      </c>
      <c r="G19" s="51">
        <f t="shared" si="1"/>
        <v>0.22812060910227994</v>
      </c>
      <c r="I19" s="396"/>
      <c r="J19" s="396"/>
      <c r="K19" s="450"/>
      <c r="L19" s="397"/>
      <c r="M19" s="397"/>
      <c r="N19" s="397"/>
    </row>
    <row r="20" spans="1:14" ht="15" customHeight="1">
      <c r="A20" s="346" t="s">
        <v>106</v>
      </c>
      <c r="B20" s="347" t="s">
        <v>47</v>
      </c>
      <c r="C20" s="348">
        <v>4581321.47</v>
      </c>
      <c r="D20" s="349">
        <v>1291152.19</v>
      </c>
      <c r="E20" s="348">
        <v>1091189.19</v>
      </c>
      <c r="F20" s="48">
        <f t="shared" si="0"/>
        <v>0.28182964204867289</v>
      </c>
      <c r="G20" s="49">
        <f t="shared" si="1"/>
        <v>0.23818219200409005</v>
      </c>
      <c r="I20" s="396"/>
      <c r="J20" s="396"/>
      <c r="K20" s="450"/>
      <c r="L20" s="397"/>
      <c r="M20" s="397"/>
      <c r="N20" s="397"/>
    </row>
    <row r="21" spans="1:14" ht="15" customHeight="1">
      <c r="A21" s="350" t="s">
        <v>107</v>
      </c>
      <c r="B21" s="351" t="s">
        <v>54</v>
      </c>
      <c r="C21" s="352">
        <v>1974106.081</v>
      </c>
      <c r="D21" s="353">
        <v>562337.62300000002</v>
      </c>
      <c r="E21" s="352">
        <v>450426.223</v>
      </c>
      <c r="F21" s="50">
        <f t="shared" si="0"/>
        <v>0.28485684149006985</v>
      </c>
      <c r="G21" s="51">
        <f t="shared" si="1"/>
        <v>0.22816718277461201</v>
      </c>
      <c r="I21" s="396"/>
      <c r="J21" s="396"/>
      <c r="K21" s="450"/>
      <c r="L21" s="397"/>
      <c r="M21" s="397"/>
      <c r="N21" s="397"/>
    </row>
    <row r="22" spans="1:14" ht="15" customHeight="1">
      <c r="A22" s="346" t="s">
        <v>145</v>
      </c>
      <c r="B22" s="347" t="s">
        <v>46</v>
      </c>
      <c r="C22" s="348">
        <v>491992.20600000001</v>
      </c>
      <c r="D22" s="349">
        <v>140208.133</v>
      </c>
      <c r="E22" s="348">
        <v>128583.133</v>
      </c>
      <c r="F22" s="48">
        <f t="shared" si="0"/>
        <v>0.28498039458779556</v>
      </c>
      <c r="G22" s="49">
        <f t="shared" si="1"/>
        <v>0.26135197149850786</v>
      </c>
      <c r="I22" s="396"/>
      <c r="J22" s="396"/>
      <c r="K22" s="450"/>
      <c r="L22" s="397"/>
      <c r="M22" s="397"/>
      <c r="N22" s="397"/>
    </row>
    <row r="23" spans="1:14" ht="15" customHeight="1">
      <c r="A23" s="350" t="s">
        <v>146</v>
      </c>
      <c r="B23" s="351" t="s">
        <v>40</v>
      </c>
      <c r="C23" s="352">
        <v>3578289.875</v>
      </c>
      <c r="D23" s="353">
        <v>1038255.9160000001</v>
      </c>
      <c r="E23" s="352">
        <v>849272.06500000006</v>
      </c>
      <c r="F23" s="50">
        <f t="shared" si="0"/>
        <v>0.29015422234343158</v>
      </c>
      <c r="G23" s="51">
        <f t="shared" si="1"/>
        <v>0.23734020849834031</v>
      </c>
      <c r="I23" s="396"/>
      <c r="J23" s="396"/>
      <c r="K23" s="450"/>
      <c r="L23" s="397"/>
      <c r="M23" s="397"/>
      <c r="N23" s="397"/>
    </row>
    <row r="24" spans="1:14" ht="15" customHeight="1">
      <c r="A24" s="346" t="s">
        <v>147</v>
      </c>
      <c r="B24" s="347" t="s">
        <v>55</v>
      </c>
      <c r="C24" s="348">
        <v>1899205.669</v>
      </c>
      <c r="D24" s="349">
        <v>555968.75859999994</v>
      </c>
      <c r="E24" s="348">
        <v>458547.62259999994</v>
      </c>
      <c r="F24" s="48">
        <f t="shared" si="0"/>
        <v>0.29273752057234403</v>
      </c>
      <c r="G24" s="49">
        <f t="shared" si="1"/>
        <v>0.24144179331638249</v>
      </c>
      <c r="I24" s="396"/>
      <c r="J24" s="396"/>
      <c r="K24" s="450"/>
      <c r="L24" s="397"/>
      <c r="M24" s="397"/>
      <c r="N24" s="397"/>
    </row>
    <row r="25" spans="1:14" ht="15" customHeight="1">
      <c r="A25" s="350" t="s">
        <v>148</v>
      </c>
      <c r="B25" s="351" t="s">
        <v>25</v>
      </c>
      <c r="C25" s="352">
        <v>30990071.072999999</v>
      </c>
      <c r="D25" s="353">
        <v>9105186.5879999995</v>
      </c>
      <c r="E25" s="352">
        <v>7509877.284</v>
      </c>
      <c r="F25" s="50">
        <f t="shared" si="0"/>
        <v>0.29380980013088337</v>
      </c>
      <c r="G25" s="51">
        <f t="shared" si="1"/>
        <v>0.24233172187020108</v>
      </c>
      <c r="I25" s="396"/>
      <c r="J25" s="396"/>
      <c r="K25" s="450"/>
      <c r="L25" s="397"/>
      <c r="M25" s="397"/>
      <c r="N25" s="397"/>
    </row>
    <row r="26" spans="1:14" ht="15" customHeight="1">
      <c r="A26" s="346" t="s">
        <v>108</v>
      </c>
      <c r="B26" s="347" t="s">
        <v>26</v>
      </c>
      <c r="C26" s="348">
        <v>14577321.006999999</v>
      </c>
      <c r="D26" s="349">
        <v>4328372.9969999995</v>
      </c>
      <c r="E26" s="348">
        <v>3515843.2649999997</v>
      </c>
      <c r="F26" s="48">
        <f t="shared" si="0"/>
        <v>0.29692513424939493</v>
      </c>
      <c r="G26" s="49">
        <f t="shared" si="1"/>
        <v>0.24118582991426882</v>
      </c>
      <c r="I26" s="396"/>
      <c r="J26" s="396"/>
      <c r="K26" s="450"/>
      <c r="L26" s="397"/>
      <c r="M26" s="397"/>
      <c r="N26" s="397"/>
    </row>
    <row r="27" spans="1:14" ht="15" customHeight="1">
      <c r="A27" s="350" t="s">
        <v>109</v>
      </c>
      <c r="B27" s="351" t="s">
        <v>71</v>
      </c>
      <c r="C27" s="352">
        <v>753174.36499999999</v>
      </c>
      <c r="D27" s="353">
        <v>224563.31099999999</v>
      </c>
      <c r="E27" s="352">
        <v>201431.4</v>
      </c>
      <c r="F27" s="50">
        <f t="shared" si="0"/>
        <v>0.29815580752008203</v>
      </c>
      <c r="G27" s="51">
        <f t="shared" si="1"/>
        <v>0.26744325001024166</v>
      </c>
      <c r="I27" s="396"/>
      <c r="J27" s="396"/>
      <c r="K27" s="450"/>
      <c r="L27" s="397"/>
      <c r="M27" s="397"/>
      <c r="N27" s="397"/>
    </row>
    <row r="28" spans="1:14" ht="15" customHeight="1">
      <c r="A28" s="346" t="s">
        <v>110</v>
      </c>
      <c r="B28" s="347" t="s">
        <v>39</v>
      </c>
      <c r="C28" s="348">
        <v>957089.07</v>
      </c>
      <c r="D28" s="349">
        <v>290232.26899999997</v>
      </c>
      <c r="E28" s="348">
        <v>263600.44099999999</v>
      </c>
      <c r="F28" s="48">
        <f t="shared" si="0"/>
        <v>0.30324478473043265</v>
      </c>
      <c r="G28" s="49">
        <f t="shared" si="1"/>
        <v>0.27541892313115646</v>
      </c>
      <c r="I28" s="396"/>
      <c r="J28" s="396"/>
      <c r="K28" s="450"/>
      <c r="L28" s="397"/>
      <c r="M28" s="397"/>
      <c r="N28" s="397"/>
    </row>
    <row r="29" spans="1:14" ht="15" customHeight="1">
      <c r="A29" s="350" t="s">
        <v>111</v>
      </c>
      <c r="B29" s="351" t="s">
        <v>27</v>
      </c>
      <c r="C29" s="352">
        <v>25332901.403000001</v>
      </c>
      <c r="D29" s="353">
        <v>7751802.7799999993</v>
      </c>
      <c r="E29" s="352">
        <v>6415578.3379999995</v>
      </c>
      <c r="F29" s="50">
        <f t="shared" si="0"/>
        <v>0.30599743221998277</v>
      </c>
      <c r="G29" s="51">
        <f t="shared" si="1"/>
        <v>0.25325083123878761</v>
      </c>
      <c r="I29" s="396"/>
      <c r="J29" s="396"/>
      <c r="K29" s="450"/>
      <c r="L29" s="397"/>
      <c r="M29" s="397"/>
      <c r="N29" s="397"/>
    </row>
    <row r="30" spans="1:14" ht="15" customHeight="1">
      <c r="A30" s="346" t="s">
        <v>112</v>
      </c>
      <c r="B30" s="347" t="s">
        <v>29</v>
      </c>
      <c r="C30" s="348">
        <v>15791201.130000001</v>
      </c>
      <c r="D30" s="349">
        <v>4837135.92</v>
      </c>
      <c r="E30" s="348">
        <v>4341673.4759999998</v>
      </c>
      <c r="F30" s="48">
        <f t="shared" si="0"/>
        <v>0.3063184288629221</v>
      </c>
      <c r="G30" s="49">
        <f t="shared" si="1"/>
        <v>0.27494257341524975</v>
      </c>
      <c r="I30" s="396"/>
      <c r="J30" s="396"/>
      <c r="K30" s="450"/>
      <c r="L30" s="397"/>
      <c r="M30" s="397"/>
      <c r="N30" s="397"/>
    </row>
    <row r="31" spans="1:14" ht="15" customHeight="1">
      <c r="A31" s="350" t="s">
        <v>113</v>
      </c>
      <c r="B31" s="351" t="s">
        <v>62</v>
      </c>
      <c r="C31" s="352">
        <v>545310.59600000002</v>
      </c>
      <c r="D31" s="353">
        <v>167050.56099999999</v>
      </c>
      <c r="E31" s="352">
        <v>132622.15399999998</v>
      </c>
      <c r="F31" s="50">
        <f t="shared" si="0"/>
        <v>0.30634020726052419</v>
      </c>
      <c r="G31" s="51">
        <f t="shared" si="1"/>
        <v>0.24320479919667648</v>
      </c>
      <c r="I31" s="396"/>
      <c r="J31" s="396"/>
      <c r="K31" s="450"/>
      <c r="L31" s="397"/>
      <c r="M31" s="397"/>
      <c r="N31" s="397"/>
    </row>
    <row r="32" spans="1:14" ht="15" customHeight="1">
      <c r="A32" s="346" t="s">
        <v>114</v>
      </c>
      <c r="B32" s="347" t="s">
        <v>34</v>
      </c>
      <c r="C32" s="348">
        <v>3755212.8450000002</v>
      </c>
      <c r="D32" s="349">
        <v>1153211.452</v>
      </c>
      <c r="E32" s="348">
        <v>1031027.848</v>
      </c>
      <c r="F32" s="48">
        <f t="shared" si="0"/>
        <v>0.30709616194871103</v>
      </c>
      <c r="G32" s="49">
        <f t="shared" si="1"/>
        <v>0.27455909706231313</v>
      </c>
      <c r="I32" s="396"/>
      <c r="J32" s="396"/>
      <c r="K32" s="450"/>
      <c r="L32" s="397"/>
      <c r="M32" s="397"/>
      <c r="N32" s="397"/>
    </row>
    <row r="33" spans="1:14" ht="15" customHeight="1">
      <c r="A33" s="350" t="s">
        <v>149</v>
      </c>
      <c r="B33" s="351" t="s">
        <v>68</v>
      </c>
      <c r="C33" s="352">
        <v>572859.18599999999</v>
      </c>
      <c r="D33" s="353">
        <v>176683.20199999999</v>
      </c>
      <c r="E33" s="352">
        <v>141585.72999999998</v>
      </c>
      <c r="F33" s="50">
        <f t="shared" si="0"/>
        <v>0.308423442126666</v>
      </c>
      <c r="G33" s="51">
        <f t="shared" si="1"/>
        <v>0.24715625315991702</v>
      </c>
      <c r="I33" s="396"/>
      <c r="J33" s="396"/>
      <c r="K33" s="450"/>
      <c r="L33" s="397"/>
      <c r="M33" s="397"/>
      <c r="N33" s="397"/>
    </row>
    <row r="34" spans="1:14" ht="15" customHeight="1">
      <c r="A34" s="346" t="s">
        <v>150</v>
      </c>
      <c r="B34" s="347" t="s">
        <v>75</v>
      </c>
      <c r="C34" s="348">
        <v>698166.098</v>
      </c>
      <c r="D34" s="349">
        <v>215929.11900000001</v>
      </c>
      <c r="E34" s="348">
        <v>207056.76300000001</v>
      </c>
      <c r="F34" s="48">
        <f t="shared" si="0"/>
        <v>0.3092804414573565</v>
      </c>
      <c r="G34" s="49">
        <f t="shared" si="1"/>
        <v>0.29657235376101004</v>
      </c>
      <c r="I34" s="396"/>
      <c r="J34" s="396"/>
      <c r="K34" s="450"/>
      <c r="L34" s="397"/>
      <c r="M34" s="397"/>
      <c r="N34" s="397"/>
    </row>
    <row r="35" spans="1:14" ht="15" customHeight="1">
      <c r="A35" s="350" t="s">
        <v>151</v>
      </c>
      <c r="B35" s="351" t="s">
        <v>30</v>
      </c>
      <c r="C35" s="352">
        <v>3124937.76</v>
      </c>
      <c r="D35" s="353">
        <v>982627.71299999999</v>
      </c>
      <c r="E35" s="352">
        <v>775203.87800000003</v>
      </c>
      <c r="F35" s="50">
        <f t="shared" si="0"/>
        <v>0.31444713094061755</v>
      </c>
      <c r="G35" s="51">
        <f t="shared" si="1"/>
        <v>0.2480701817241954</v>
      </c>
      <c r="I35" s="396"/>
      <c r="J35" s="396"/>
      <c r="K35" s="450"/>
      <c r="L35" s="397"/>
      <c r="M35" s="397"/>
      <c r="N35" s="397"/>
    </row>
    <row r="36" spans="1:14" ht="15" customHeight="1">
      <c r="A36" s="346" t="s">
        <v>152</v>
      </c>
      <c r="B36" s="347" t="s">
        <v>43</v>
      </c>
      <c r="C36" s="348">
        <v>1085251.8419999999</v>
      </c>
      <c r="D36" s="349">
        <v>344815.41700000002</v>
      </c>
      <c r="E36" s="348">
        <v>308679.55900000001</v>
      </c>
      <c r="F36" s="48">
        <f t="shared" si="0"/>
        <v>0.31772847891650946</v>
      </c>
      <c r="G36" s="49">
        <f t="shared" si="1"/>
        <v>0.28443126936429564</v>
      </c>
      <c r="I36" s="396"/>
      <c r="J36" s="396"/>
      <c r="K36" s="450"/>
      <c r="L36" s="397"/>
      <c r="M36" s="397"/>
      <c r="N36" s="397"/>
    </row>
    <row r="37" spans="1:14" ht="15" customHeight="1">
      <c r="A37" s="350" t="s">
        <v>153</v>
      </c>
      <c r="B37" s="351" t="s">
        <v>33</v>
      </c>
      <c r="C37" s="352">
        <v>960001.36800000002</v>
      </c>
      <c r="D37" s="353">
        <v>305257.95500000002</v>
      </c>
      <c r="E37" s="352">
        <v>238412.35100000002</v>
      </c>
      <c r="F37" s="50">
        <f t="shared" si="0"/>
        <v>0.31797658334170209</v>
      </c>
      <c r="G37" s="51">
        <f t="shared" si="1"/>
        <v>0.24834584506550414</v>
      </c>
      <c r="I37" s="396"/>
      <c r="J37" s="396"/>
      <c r="K37" s="450"/>
      <c r="L37" s="397"/>
      <c r="M37" s="397"/>
      <c r="N37" s="397"/>
    </row>
    <row r="38" spans="1:14" ht="15" customHeight="1">
      <c r="A38" s="346" t="s">
        <v>154</v>
      </c>
      <c r="B38" s="347" t="s">
        <v>50</v>
      </c>
      <c r="C38" s="348">
        <v>483748.92300000001</v>
      </c>
      <c r="D38" s="349">
        <v>154356.18100000001</v>
      </c>
      <c r="E38" s="348">
        <v>145261.68100000001</v>
      </c>
      <c r="F38" s="48">
        <f t="shared" ref="F38:F65" si="2">+D38/C38</f>
        <v>0.31908325509594987</v>
      </c>
      <c r="G38" s="49">
        <f t="shared" ref="G38:G65" si="3">+E38/C38</f>
        <v>0.30028321324035279</v>
      </c>
      <c r="I38" s="396"/>
      <c r="J38" s="396"/>
      <c r="K38" s="450"/>
      <c r="L38" s="397"/>
      <c r="M38" s="397"/>
      <c r="N38" s="397"/>
    </row>
    <row r="39" spans="1:14" ht="15" customHeight="1">
      <c r="A39" s="350" t="s">
        <v>155</v>
      </c>
      <c r="B39" s="351" t="s">
        <v>70</v>
      </c>
      <c r="C39" s="352">
        <v>1593908.166</v>
      </c>
      <c r="D39" s="353">
        <v>520992.54200000002</v>
      </c>
      <c r="E39" s="352">
        <v>450076.636</v>
      </c>
      <c r="F39" s="50">
        <f t="shared" si="2"/>
        <v>0.32686484272645355</v>
      </c>
      <c r="G39" s="51">
        <f t="shared" si="3"/>
        <v>0.28237300341430083</v>
      </c>
      <c r="I39" s="396"/>
      <c r="J39" s="396"/>
      <c r="K39" s="450"/>
      <c r="L39" s="397"/>
      <c r="M39" s="397"/>
      <c r="N39" s="397"/>
    </row>
    <row r="40" spans="1:14" ht="15" customHeight="1">
      <c r="A40" s="346" t="s">
        <v>156</v>
      </c>
      <c r="B40" s="347" t="s">
        <v>28</v>
      </c>
      <c r="C40" s="348">
        <v>10587769.521</v>
      </c>
      <c r="D40" s="349">
        <v>3464422.1430000002</v>
      </c>
      <c r="E40" s="348">
        <v>2798803.1920000003</v>
      </c>
      <c r="F40" s="48">
        <f t="shared" si="2"/>
        <v>0.32720981847296488</v>
      </c>
      <c r="G40" s="49">
        <f t="shared" si="3"/>
        <v>0.26434304094444033</v>
      </c>
      <c r="I40" s="396"/>
      <c r="J40" s="396"/>
      <c r="K40" s="450"/>
      <c r="L40" s="397"/>
      <c r="M40" s="397"/>
      <c r="N40" s="397"/>
    </row>
    <row r="41" spans="1:14" ht="15" customHeight="1">
      <c r="A41" s="350" t="s">
        <v>136</v>
      </c>
      <c r="B41" s="351" t="s">
        <v>63</v>
      </c>
      <c r="C41" s="352">
        <v>5457420.9139999999</v>
      </c>
      <c r="D41" s="353">
        <v>1791943.925</v>
      </c>
      <c r="E41" s="352">
        <v>1391922.8570000001</v>
      </c>
      <c r="F41" s="50">
        <f t="shared" si="2"/>
        <v>0.32834995746857287</v>
      </c>
      <c r="G41" s="51">
        <f t="shared" si="3"/>
        <v>0.25505140228954676</v>
      </c>
      <c r="I41" s="396"/>
      <c r="J41" s="396"/>
      <c r="K41" s="450"/>
      <c r="L41" s="397"/>
      <c r="M41" s="397"/>
      <c r="N41" s="397"/>
    </row>
    <row r="42" spans="1:14" ht="15.75" customHeight="1">
      <c r="A42" s="346" t="s">
        <v>115</v>
      </c>
      <c r="B42" s="347" t="s">
        <v>341</v>
      </c>
      <c r="C42" s="348">
        <v>5370633.4630000005</v>
      </c>
      <c r="D42" s="349">
        <v>1767098.703</v>
      </c>
      <c r="E42" s="348">
        <v>1434205.703</v>
      </c>
      <c r="F42" s="48">
        <f t="shared" si="2"/>
        <v>0.32902984632522481</v>
      </c>
      <c r="G42" s="49">
        <f t="shared" si="3"/>
        <v>0.26704591048350229</v>
      </c>
      <c r="I42" s="396"/>
      <c r="J42" s="396"/>
      <c r="K42" s="450"/>
      <c r="L42" s="397"/>
      <c r="M42" s="397"/>
      <c r="N42" s="397"/>
    </row>
    <row r="43" spans="1:14" ht="15.75" customHeight="1">
      <c r="A43" s="350" t="s">
        <v>116</v>
      </c>
      <c r="B43" s="351" t="s">
        <v>74</v>
      </c>
      <c r="C43" s="352">
        <v>829148.96799999999</v>
      </c>
      <c r="D43" s="353">
        <v>281984.10800000001</v>
      </c>
      <c r="E43" s="352">
        <v>243096.57200000001</v>
      </c>
      <c r="F43" s="50">
        <f t="shared" si="2"/>
        <v>0.34008859551520304</v>
      </c>
      <c r="G43" s="51">
        <f t="shared" si="3"/>
        <v>0.29318805351271932</v>
      </c>
      <c r="I43" s="396"/>
      <c r="J43" s="396"/>
      <c r="K43" s="450"/>
      <c r="L43" s="397"/>
      <c r="M43" s="397"/>
      <c r="N43" s="397"/>
    </row>
    <row r="44" spans="1:14" ht="15" customHeight="1">
      <c r="A44" s="346" t="s">
        <v>117</v>
      </c>
      <c r="B44" s="347" t="s">
        <v>49</v>
      </c>
      <c r="C44" s="348">
        <v>954103.00699999998</v>
      </c>
      <c r="D44" s="349">
        <v>327077.82500000001</v>
      </c>
      <c r="E44" s="348">
        <v>277842.81</v>
      </c>
      <c r="F44" s="48">
        <f t="shared" si="2"/>
        <v>0.34281185846844314</v>
      </c>
      <c r="G44" s="49">
        <f t="shared" si="3"/>
        <v>0.29120839989135472</v>
      </c>
      <c r="I44" s="396"/>
      <c r="J44" s="396"/>
      <c r="K44" s="450"/>
      <c r="L44" s="397"/>
      <c r="M44" s="397"/>
      <c r="N44" s="397"/>
    </row>
    <row r="45" spans="1:14" ht="15" customHeight="1">
      <c r="A45" s="350" t="s">
        <v>157</v>
      </c>
      <c r="B45" s="351" t="s">
        <v>37</v>
      </c>
      <c r="C45" s="352">
        <v>1854272.9280000001</v>
      </c>
      <c r="D45" s="353">
        <v>636702.09199999995</v>
      </c>
      <c r="E45" s="352">
        <v>593131.86899999995</v>
      </c>
      <c r="F45" s="50">
        <f t="shared" si="2"/>
        <v>0.34337021394511774</v>
      </c>
      <c r="G45" s="51">
        <f t="shared" si="3"/>
        <v>0.3198730133215858</v>
      </c>
      <c r="I45" s="396"/>
      <c r="J45" s="396"/>
      <c r="K45" s="450"/>
      <c r="L45" s="397"/>
      <c r="M45" s="397"/>
      <c r="N45" s="397"/>
    </row>
    <row r="46" spans="1:14" ht="15" customHeight="1">
      <c r="A46" s="346" t="s">
        <v>158</v>
      </c>
      <c r="B46" s="347" t="s">
        <v>76</v>
      </c>
      <c r="C46" s="348">
        <v>1283115.5689999999</v>
      </c>
      <c r="D46" s="349">
        <v>448125.95600000001</v>
      </c>
      <c r="E46" s="348">
        <v>404635.73</v>
      </c>
      <c r="F46" s="48">
        <f t="shared" si="2"/>
        <v>0.3492483193460495</v>
      </c>
      <c r="G46" s="49">
        <f t="shared" si="3"/>
        <v>0.31535408015924404</v>
      </c>
      <c r="I46" s="396"/>
      <c r="J46" s="396"/>
      <c r="K46" s="450"/>
      <c r="L46" s="397"/>
      <c r="M46" s="397"/>
      <c r="N46" s="397"/>
    </row>
    <row r="47" spans="1:14" ht="15" customHeight="1">
      <c r="A47" s="350" t="s">
        <v>159</v>
      </c>
      <c r="B47" s="351" t="s">
        <v>69</v>
      </c>
      <c r="C47" s="352">
        <v>1711932.638</v>
      </c>
      <c r="D47" s="353">
        <v>609510.85800000001</v>
      </c>
      <c r="E47" s="352">
        <v>529410.19799999997</v>
      </c>
      <c r="F47" s="50">
        <f t="shared" si="2"/>
        <v>0.35603670639288321</v>
      </c>
      <c r="G47" s="51">
        <f t="shared" si="3"/>
        <v>0.30924709667226985</v>
      </c>
      <c r="I47" s="396"/>
      <c r="J47" s="396"/>
      <c r="K47" s="450"/>
      <c r="L47" s="397"/>
      <c r="M47" s="397"/>
      <c r="N47" s="397"/>
    </row>
    <row r="48" spans="1:14" ht="15" customHeight="1">
      <c r="A48" s="346" t="s">
        <v>160</v>
      </c>
      <c r="B48" s="347" t="s">
        <v>48</v>
      </c>
      <c r="C48" s="348">
        <v>1165838.9990000001</v>
      </c>
      <c r="D48" s="349">
        <v>422338.13</v>
      </c>
      <c r="E48" s="348">
        <v>387452.18599999999</v>
      </c>
      <c r="F48" s="48">
        <f t="shared" si="2"/>
        <v>0.36226111012091816</v>
      </c>
      <c r="G48" s="49">
        <f t="shared" si="3"/>
        <v>0.33233764381903297</v>
      </c>
      <c r="I48" s="396"/>
      <c r="J48" s="396"/>
      <c r="K48" s="450"/>
      <c r="L48" s="397"/>
      <c r="M48" s="397"/>
      <c r="N48" s="397"/>
    </row>
    <row r="49" spans="1:14" ht="15" customHeight="1">
      <c r="A49" s="350" t="s">
        <v>118</v>
      </c>
      <c r="B49" s="351" t="s">
        <v>59</v>
      </c>
      <c r="C49" s="352">
        <v>400384.84299999999</v>
      </c>
      <c r="D49" s="353">
        <v>146520.01199999999</v>
      </c>
      <c r="E49" s="352">
        <v>124913.01199999999</v>
      </c>
      <c r="F49" s="50">
        <f t="shared" si="2"/>
        <v>0.36594794873391345</v>
      </c>
      <c r="G49" s="51">
        <f t="shared" si="3"/>
        <v>0.31198236942251079</v>
      </c>
      <c r="I49" s="396"/>
      <c r="J49" s="396"/>
      <c r="K49" s="450"/>
      <c r="L49" s="397"/>
      <c r="M49" s="397"/>
      <c r="N49" s="397"/>
    </row>
    <row r="50" spans="1:14" ht="15" customHeight="1">
      <c r="A50" s="346" t="s">
        <v>119</v>
      </c>
      <c r="B50" s="347" t="s">
        <v>267</v>
      </c>
      <c r="C50" s="348">
        <v>3647968.7439999999</v>
      </c>
      <c r="D50" s="349">
        <v>1340144.6529999999</v>
      </c>
      <c r="E50" s="348">
        <v>1072081.645</v>
      </c>
      <c r="F50" s="48">
        <f t="shared" si="2"/>
        <v>0.36736736168702216</v>
      </c>
      <c r="G50" s="49">
        <f t="shared" si="3"/>
        <v>0.29388454787703633</v>
      </c>
      <c r="I50" s="396"/>
      <c r="J50" s="396"/>
      <c r="K50" s="450"/>
      <c r="L50" s="397"/>
      <c r="M50" s="397"/>
      <c r="N50" s="397"/>
    </row>
    <row r="51" spans="1:14" ht="15" customHeight="1">
      <c r="A51" s="350" t="s">
        <v>161</v>
      </c>
      <c r="B51" s="351" t="s">
        <v>38</v>
      </c>
      <c r="C51" s="352">
        <v>698113.42799999996</v>
      </c>
      <c r="D51" s="353">
        <v>259842.932</v>
      </c>
      <c r="E51" s="352">
        <v>231789.872</v>
      </c>
      <c r="F51" s="50">
        <f t="shared" si="2"/>
        <v>0.37220732559809755</v>
      </c>
      <c r="G51" s="51">
        <f t="shared" si="3"/>
        <v>0.33202322531461181</v>
      </c>
      <c r="I51" s="396"/>
      <c r="J51" s="396"/>
      <c r="K51" s="450"/>
      <c r="L51" s="397"/>
      <c r="M51" s="397"/>
      <c r="N51" s="397"/>
    </row>
    <row r="52" spans="1:14" ht="15" customHeight="1">
      <c r="A52" s="346" t="s">
        <v>162</v>
      </c>
      <c r="B52" s="347" t="s">
        <v>56</v>
      </c>
      <c r="C52" s="348">
        <v>1037563.919</v>
      </c>
      <c r="D52" s="349">
        <v>388104.36300000001</v>
      </c>
      <c r="E52" s="348">
        <v>344369.59500000003</v>
      </c>
      <c r="F52" s="48">
        <f t="shared" si="2"/>
        <v>0.37405344952053987</v>
      </c>
      <c r="G52" s="49">
        <f t="shared" si="3"/>
        <v>0.33190205315919435</v>
      </c>
      <c r="I52" s="396"/>
      <c r="J52" s="396"/>
      <c r="K52" s="450"/>
      <c r="L52" s="397"/>
      <c r="M52" s="397"/>
      <c r="N52" s="397"/>
    </row>
    <row r="53" spans="1:14" ht="15" customHeight="1">
      <c r="A53" s="350" t="s">
        <v>120</v>
      </c>
      <c r="B53" s="351" t="s">
        <v>66</v>
      </c>
      <c r="C53" s="352">
        <v>8482927.8650000002</v>
      </c>
      <c r="D53" s="353">
        <v>3206368.3930000002</v>
      </c>
      <c r="E53" s="352">
        <v>2759658.4740000004</v>
      </c>
      <c r="F53" s="50">
        <f t="shared" si="2"/>
        <v>0.37797897660184809</v>
      </c>
      <c r="G53" s="51">
        <f t="shared" si="3"/>
        <v>0.3253191018381954</v>
      </c>
      <c r="I53" s="396"/>
      <c r="J53" s="396"/>
      <c r="K53" s="450"/>
      <c r="L53" s="397"/>
      <c r="M53" s="397"/>
      <c r="N53" s="397"/>
    </row>
    <row r="54" spans="1:14" ht="15" customHeight="1">
      <c r="A54" s="346" t="s">
        <v>121</v>
      </c>
      <c r="B54" s="347" t="s">
        <v>51</v>
      </c>
      <c r="C54" s="348">
        <v>445607.63400000002</v>
      </c>
      <c r="D54" s="349">
        <v>168876.97399999999</v>
      </c>
      <c r="E54" s="348">
        <v>154410.97399999999</v>
      </c>
      <c r="F54" s="48">
        <f t="shared" si="2"/>
        <v>0.37898133046796045</v>
      </c>
      <c r="G54" s="49">
        <f t="shared" si="3"/>
        <v>0.3465177932746098</v>
      </c>
      <c r="I54" s="396"/>
      <c r="J54" s="396"/>
      <c r="K54" s="450"/>
      <c r="L54" s="397"/>
      <c r="M54" s="397"/>
      <c r="N54" s="397"/>
    </row>
    <row r="55" spans="1:14" ht="15" customHeight="1">
      <c r="A55" s="350" t="s">
        <v>163</v>
      </c>
      <c r="B55" s="351" t="s">
        <v>45</v>
      </c>
      <c r="C55" s="352">
        <v>109507.90300000001</v>
      </c>
      <c r="D55" s="353">
        <v>41528.885000000002</v>
      </c>
      <c r="E55" s="352">
        <v>34828.885000000002</v>
      </c>
      <c r="F55" s="50">
        <f t="shared" si="2"/>
        <v>0.37923185324807107</v>
      </c>
      <c r="G55" s="51">
        <f t="shared" si="3"/>
        <v>0.31804905441390835</v>
      </c>
      <c r="I55" s="396"/>
      <c r="J55" s="396"/>
      <c r="K55" s="450"/>
      <c r="L55" s="397"/>
      <c r="M55" s="397"/>
      <c r="N55" s="397"/>
    </row>
    <row r="56" spans="1:14" ht="15" customHeight="1">
      <c r="A56" s="346" t="s">
        <v>164</v>
      </c>
      <c r="B56" s="347" t="s">
        <v>57</v>
      </c>
      <c r="C56" s="348">
        <v>591773.61</v>
      </c>
      <c r="D56" s="349">
        <v>224668.261</v>
      </c>
      <c r="E56" s="348">
        <v>187398.80499999999</v>
      </c>
      <c r="F56" s="48">
        <f t="shared" si="2"/>
        <v>0.37965238260624701</v>
      </c>
      <c r="G56" s="49">
        <f t="shared" si="3"/>
        <v>0.31667313620152815</v>
      </c>
      <c r="I56" s="396"/>
      <c r="J56" s="396"/>
      <c r="K56" s="450"/>
      <c r="L56" s="397"/>
      <c r="M56" s="397"/>
      <c r="N56" s="397"/>
    </row>
    <row r="57" spans="1:14" ht="15" customHeight="1">
      <c r="A57" s="350" t="s">
        <v>122</v>
      </c>
      <c r="B57" s="351" t="s">
        <v>64</v>
      </c>
      <c r="C57" s="352">
        <v>705416.50199999998</v>
      </c>
      <c r="D57" s="353">
        <v>273217.408</v>
      </c>
      <c r="E57" s="352">
        <v>228423.652</v>
      </c>
      <c r="F57" s="50">
        <f t="shared" si="2"/>
        <v>0.38731360441012197</v>
      </c>
      <c r="G57" s="51">
        <f t="shared" si="3"/>
        <v>0.32381387641538334</v>
      </c>
      <c r="I57" s="396"/>
      <c r="J57" s="396"/>
      <c r="K57" s="450"/>
      <c r="L57" s="397"/>
      <c r="M57" s="397"/>
      <c r="N57" s="397"/>
    </row>
    <row r="58" spans="1:14" ht="15" customHeight="1">
      <c r="A58" s="346" t="s">
        <v>123</v>
      </c>
      <c r="B58" s="347" t="s">
        <v>42</v>
      </c>
      <c r="C58" s="348">
        <v>295284.11800000002</v>
      </c>
      <c r="D58" s="349">
        <v>117711.251</v>
      </c>
      <c r="E58" s="348">
        <v>97737.419000000009</v>
      </c>
      <c r="F58" s="48">
        <f t="shared" si="2"/>
        <v>0.3986372575581596</v>
      </c>
      <c r="G58" s="49">
        <f t="shared" si="3"/>
        <v>0.33099450001574415</v>
      </c>
      <c r="I58" s="396"/>
      <c r="J58" s="396"/>
      <c r="K58" s="450"/>
      <c r="L58" s="397"/>
      <c r="M58" s="397"/>
      <c r="N58" s="397"/>
    </row>
    <row r="59" spans="1:14" ht="15" customHeight="1">
      <c r="A59" s="350" t="s">
        <v>165</v>
      </c>
      <c r="B59" s="351" t="s">
        <v>41</v>
      </c>
      <c r="C59" s="352">
        <v>374610.28700000001</v>
      </c>
      <c r="D59" s="353">
        <v>153074.72780000002</v>
      </c>
      <c r="E59" s="352">
        <v>129859.56380000002</v>
      </c>
      <c r="F59" s="50">
        <f t="shared" si="2"/>
        <v>0.40862393028731753</v>
      </c>
      <c r="G59" s="51">
        <f t="shared" si="3"/>
        <v>0.34665242334896162</v>
      </c>
      <c r="I59" s="396"/>
      <c r="J59" s="396"/>
      <c r="K59" s="450"/>
      <c r="L59" s="397"/>
      <c r="M59" s="397"/>
      <c r="N59" s="397"/>
    </row>
    <row r="60" spans="1:14" ht="15" customHeight="1">
      <c r="A60" s="346" t="s">
        <v>166</v>
      </c>
      <c r="B60" s="347" t="s">
        <v>31</v>
      </c>
      <c r="C60" s="348">
        <v>1136294.3430000001</v>
      </c>
      <c r="D60" s="349">
        <v>466205.21</v>
      </c>
      <c r="E60" s="348">
        <v>437840.54600000003</v>
      </c>
      <c r="F60" s="48">
        <f t="shared" si="2"/>
        <v>0.41028560326116131</v>
      </c>
      <c r="G60" s="49">
        <f t="shared" si="3"/>
        <v>0.38532317677832528</v>
      </c>
      <c r="I60" s="396"/>
      <c r="J60" s="396"/>
      <c r="K60" s="450"/>
      <c r="L60" s="397"/>
      <c r="M60" s="397"/>
      <c r="N60" s="397"/>
    </row>
    <row r="61" spans="1:14" ht="15" customHeight="1">
      <c r="A61" s="350" t="s">
        <v>124</v>
      </c>
      <c r="B61" s="351" t="s">
        <v>58</v>
      </c>
      <c r="C61" s="352">
        <v>434312.446</v>
      </c>
      <c r="D61" s="353">
        <v>180445.03599999999</v>
      </c>
      <c r="E61" s="352">
        <v>141452.73799999998</v>
      </c>
      <c r="F61" s="50">
        <f t="shared" si="2"/>
        <v>0.41547286443640163</v>
      </c>
      <c r="G61" s="51">
        <f t="shared" si="3"/>
        <v>0.32569349394145614</v>
      </c>
      <c r="I61" s="396"/>
      <c r="J61" s="396"/>
      <c r="K61" s="450"/>
      <c r="L61" s="397"/>
      <c r="M61" s="397"/>
      <c r="N61" s="397"/>
    </row>
    <row r="62" spans="1:14" ht="15" customHeight="1">
      <c r="A62" s="346" t="s">
        <v>125</v>
      </c>
      <c r="B62" s="347" t="s">
        <v>77</v>
      </c>
      <c r="C62" s="348">
        <v>694961.62399999995</v>
      </c>
      <c r="D62" s="349">
        <v>330495.23</v>
      </c>
      <c r="E62" s="348">
        <v>291817.81899999996</v>
      </c>
      <c r="F62" s="48">
        <f t="shared" si="2"/>
        <v>0.4755589641018797</v>
      </c>
      <c r="G62" s="49">
        <f t="shared" si="3"/>
        <v>0.41990493995967754</v>
      </c>
      <c r="I62" s="396"/>
      <c r="J62" s="396"/>
      <c r="K62" s="450"/>
      <c r="L62" s="397"/>
      <c r="M62" s="397"/>
      <c r="N62" s="397"/>
    </row>
    <row r="63" spans="1:14" ht="15" customHeight="1">
      <c r="A63" s="350" t="s">
        <v>126</v>
      </c>
      <c r="B63" s="351" t="s">
        <v>61</v>
      </c>
      <c r="C63" s="352">
        <v>976682.43400000001</v>
      </c>
      <c r="D63" s="353">
        <v>492848.61100000003</v>
      </c>
      <c r="E63" s="352">
        <v>492848.61100000003</v>
      </c>
      <c r="F63" s="50">
        <f t="shared" si="2"/>
        <v>0.50461500467612586</v>
      </c>
      <c r="G63" s="51">
        <f t="shared" si="3"/>
        <v>0.50461500467612586</v>
      </c>
      <c r="I63" s="396"/>
      <c r="J63" s="396"/>
      <c r="K63" s="450"/>
      <c r="L63" s="397"/>
      <c r="M63" s="397"/>
      <c r="N63" s="397"/>
    </row>
    <row r="64" spans="1:14" ht="15" customHeight="1">
      <c r="A64" s="346" t="s">
        <v>127</v>
      </c>
      <c r="B64" s="347" t="s">
        <v>185</v>
      </c>
      <c r="C64" s="348">
        <v>128242</v>
      </c>
      <c r="D64" s="349">
        <v>74627</v>
      </c>
      <c r="E64" s="348">
        <v>74627</v>
      </c>
      <c r="F64" s="48">
        <f t="shared" si="2"/>
        <v>0.5819232388764991</v>
      </c>
      <c r="G64" s="49">
        <f t="shared" si="3"/>
        <v>0.5819232388764991</v>
      </c>
      <c r="I64" s="396"/>
      <c r="J64" s="396"/>
      <c r="K64" s="450"/>
      <c r="L64" s="397"/>
      <c r="M64" s="397"/>
      <c r="N64" s="397"/>
    </row>
    <row r="65" spans="1:15" ht="15" customHeight="1" thickBot="1">
      <c r="A65" s="604"/>
      <c r="B65" s="605" t="s">
        <v>2</v>
      </c>
      <c r="C65" s="606">
        <v>322986322.96799999</v>
      </c>
      <c r="D65" s="606">
        <v>93843095.465573907</v>
      </c>
      <c r="E65" s="606">
        <v>76096415.155573919</v>
      </c>
      <c r="F65" s="478">
        <f t="shared" si="2"/>
        <v>0.29054820217533311</v>
      </c>
      <c r="G65" s="607">
        <f t="shared" si="3"/>
        <v>0.23560259287856347</v>
      </c>
      <c r="I65" s="396"/>
      <c r="J65" s="396"/>
      <c r="K65" s="450"/>
      <c r="L65" s="397"/>
      <c r="M65" s="397"/>
      <c r="N65" s="397"/>
    </row>
    <row r="66" spans="1:15" ht="15" customHeight="1" thickTop="1">
      <c r="B66" s="354"/>
      <c r="C66" s="354"/>
      <c r="D66" s="354"/>
      <c r="E66" s="354"/>
      <c r="F66" s="354"/>
      <c r="G66" s="354"/>
      <c r="I66" s="396"/>
      <c r="J66" s="396"/>
      <c r="K66" s="450"/>
      <c r="L66" s="397"/>
      <c r="M66" s="397"/>
      <c r="N66" s="397"/>
    </row>
    <row r="67" spans="1:15" ht="15" customHeight="1">
      <c r="A67" s="10"/>
      <c r="B67" s="10" t="s">
        <v>264</v>
      </c>
      <c r="C67" s="10"/>
      <c r="D67" s="10"/>
      <c r="E67" s="10"/>
      <c r="F67" s="10"/>
      <c r="G67" s="10"/>
      <c r="I67"/>
      <c r="J67"/>
      <c r="L67"/>
      <c r="M67"/>
      <c r="N67"/>
    </row>
    <row r="68" spans="1:15" ht="15" customHeight="1">
      <c r="A68" s="10"/>
      <c r="B68" s="20" t="s">
        <v>287</v>
      </c>
      <c r="C68" s="10"/>
      <c r="D68" s="10"/>
      <c r="E68" s="10"/>
      <c r="F68" s="10"/>
      <c r="G68" s="10"/>
      <c r="J68"/>
      <c r="L68"/>
      <c r="M68"/>
      <c r="N68"/>
    </row>
    <row r="69" spans="1:15" ht="15" customHeight="1"/>
    <row r="70" spans="1:15" s="10" customFormat="1" ht="15" customHeight="1">
      <c r="A70" s="11"/>
      <c r="B70" s="11"/>
      <c r="C70" s="11"/>
      <c r="D70" s="11"/>
      <c r="E70" s="11"/>
      <c r="F70" s="11"/>
      <c r="G70" s="11"/>
      <c r="I70" s="11"/>
      <c r="J70" s="11"/>
      <c r="K70" s="11"/>
      <c r="L70" s="11"/>
      <c r="M70" s="11"/>
      <c r="N70" s="11"/>
      <c r="O70" s="11"/>
    </row>
    <row r="71" spans="1:15" s="10" customFormat="1" ht="15" customHeight="1">
      <c r="A71" s="11"/>
      <c r="B71" s="11"/>
      <c r="C71" s="11"/>
      <c r="D71" s="11"/>
      <c r="E71" s="11"/>
      <c r="F71" s="11"/>
      <c r="G71" s="11"/>
      <c r="I71" s="11"/>
      <c r="J71" s="11"/>
      <c r="K71" s="11"/>
      <c r="L71" s="11"/>
      <c r="M71" s="11"/>
      <c r="N71" s="11"/>
      <c r="O71" s="11"/>
    </row>
  </sheetData>
  <sheetProtection sort="0" autoFilter="0" pivotTables="0"/>
  <sortState xmlns:xlrd2="http://schemas.microsoft.com/office/spreadsheetml/2017/richdata2" ref="B6:G64">
    <sortCondition ref="F6:F64"/>
  </sortState>
  <mergeCells count="1">
    <mergeCell ref="C4:G4"/>
  </mergeCells>
  <phoneticPr fontId="21" type="noConversion"/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A6:A64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K82"/>
  <sheetViews>
    <sheetView workbookViewId="0">
      <selection activeCell="B60" sqref="B60"/>
    </sheetView>
  </sheetViews>
  <sheetFormatPr defaultRowHeight="11.25"/>
  <cols>
    <col min="1" max="1" width="6.28515625" style="20" customWidth="1"/>
    <col min="2" max="2" width="32.5703125" style="355" customWidth="1"/>
    <col min="3" max="7" width="15.7109375" style="52" customWidth="1"/>
    <col min="8" max="8" width="9.140625" style="10"/>
    <col min="9" max="9" width="33.7109375" style="10" customWidth="1"/>
    <col min="10" max="10" width="10.140625" style="465" bestFit="1" customWidth="1"/>
    <col min="11" max="16384" width="9.140625" style="10"/>
  </cols>
  <sheetData>
    <row r="1" spans="1:10" s="2" customFormat="1" ht="20.100000000000001" customHeight="1">
      <c r="A1" s="2" t="s">
        <v>223</v>
      </c>
      <c r="C1" s="53"/>
      <c r="D1" s="53"/>
      <c r="E1" s="53"/>
      <c r="F1" s="53"/>
      <c r="G1" s="53"/>
      <c r="H1" s="2">
        <v>1000</v>
      </c>
      <c r="J1" s="462"/>
    </row>
    <row r="2" spans="1:10" s="2" customFormat="1" ht="20.100000000000001" customHeight="1">
      <c r="A2" s="2" t="s">
        <v>375</v>
      </c>
      <c r="C2" s="53"/>
      <c r="D2" s="53"/>
      <c r="E2" s="53"/>
      <c r="F2" s="53"/>
      <c r="G2" s="53"/>
      <c r="J2" s="462"/>
    </row>
    <row r="3" spans="1:10" s="2" customFormat="1" ht="20.100000000000001" customHeight="1">
      <c r="A3" s="2" t="s">
        <v>294</v>
      </c>
      <c r="C3" s="53"/>
      <c r="D3" s="53"/>
      <c r="E3" s="53"/>
      <c r="F3" s="53"/>
      <c r="G3" s="53"/>
      <c r="J3" s="462"/>
    </row>
    <row r="4" spans="1:10" s="2" customFormat="1" ht="15" customHeight="1">
      <c r="C4" s="53"/>
      <c r="D4" s="53"/>
      <c r="E4" s="53"/>
      <c r="F4" s="53"/>
      <c r="G4" s="53"/>
      <c r="I4"/>
      <c r="J4" s="462"/>
    </row>
    <row r="5" spans="1:10" ht="24.95" customHeight="1">
      <c r="A5" s="46"/>
      <c r="B5" s="2"/>
      <c r="C5" s="26"/>
      <c r="D5" s="739" t="s">
        <v>132</v>
      </c>
      <c r="E5" s="740"/>
      <c r="F5" s="741" t="s">
        <v>199</v>
      </c>
      <c r="G5" s="740"/>
      <c r="H5" s="2"/>
      <c r="I5"/>
      <c r="J5" s="462"/>
    </row>
    <row r="6" spans="1:10" s="356" customFormat="1" ht="18" customHeight="1">
      <c r="A6" s="217" t="s">
        <v>82</v>
      </c>
      <c r="B6" s="217" t="s">
        <v>0</v>
      </c>
      <c r="C6" s="218" t="s">
        <v>137</v>
      </c>
      <c r="D6" s="250" t="s">
        <v>180</v>
      </c>
      <c r="E6" s="219" t="s">
        <v>181</v>
      </c>
      <c r="F6" s="250" t="s">
        <v>180</v>
      </c>
      <c r="G6" s="219" t="s">
        <v>181</v>
      </c>
      <c r="H6" s="10"/>
      <c r="I6"/>
      <c r="J6" s="462"/>
    </row>
    <row r="7" spans="1:10" s="23" customFormat="1" ht="15.95" customHeight="1">
      <c r="A7" s="275" t="s">
        <v>133</v>
      </c>
      <c r="B7" s="278" t="s">
        <v>340</v>
      </c>
      <c r="C7" s="422">
        <v>4726</v>
      </c>
      <c r="D7" s="423">
        <v>274453.16081252648</v>
      </c>
      <c r="E7" s="424">
        <v>249891.29390605167</v>
      </c>
      <c r="F7" s="422">
        <v>223861.8595006348</v>
      </c>
      <c r="G7" s="424">
        <v>199299.99259415996</v>
      </c>
      <c r="H7" s="352"/>
      <c r="I7" s="396"/>
      <c r="J7" s="463"/>
    </row>
    <row r="8" spans="1:10" s="23" customFormat="1" ht="15.95" customHeight="1">
      <c r="A8" s="276" t="s">
        <v>134</v>
      </c>
      <c r="B8" s="277" t="s">
        <v>342</v>
      </c>
      <c r="C8" s="421">
        <v>2434</v>
      </c>
      <c r="D8" s="425">
        <v>280383.05102711578</v>
      </c>
      <c r="E8" s="426">
        <v>245971.42407559569</v>
      </c>
      <c r="F8" s="421">
        <v>232733.73007395232</v>
      </c>
      <c r="G8" s="426">
        <v>198322.10312243219</v>
      </c>
      <c r="H8" s="352"/>
      <c r="I8" s="396"/>
      <c r="J8" s="463"/>
    </row>
    <row r="9" spans="1:10" s="23" customFormat="1" ht="15.95" customHeight="1">
      <c r="A9" s="275" t="s">
        <v>138</v>
      </c>
      <c r="B9" s="278" t="s">
        <v>183</v>
      </c>
      <c r="C9" s="422">
        <v>131381</v>
      </c>
      <c r="D9" s="423">
        <v>288100.02687603229</v>
      </c>
      <c r="E9" s="424">
        <v>230835.91994276189</v>
      </c>
      <c r="F9" s="422">
        <v>243932.46546304255</v>
      </c>
      <c r="G9" s="424">
        <v>186668.35852977214</v>
      </c>
      <c r="H9" s="352"/>
      <c r="I9" s="396"/>
      <c r="J9" s="464"/>
    </row>
    <row r="10" spans="1:10" s="23" customFormat="1" ht="15.95" customHeight="1">
      <c r="A10" s="276" t="s">
        <v>139</v>
      </c>
      <c r="B10" s="277" t="s">
        <v>32</v>
      </c>
      <c r="C10" s="421">
        <v>7534</v>
      </c>
      <c r="D10" s="425">
        <v>254564.09827448902</v>
      </c>
      <c r="E10" s="426">
        <v>233644.44244757103</v>
      </c>
      <c r="F10" s="421">
        <v>247481.41505176533</v>
      </c>
      <c r="G10" s="426">
        <v>226561.75922484737</v>
      </c>
      <c r="H10" s="352"/>
      <c r="I10" s="396"/>
      <c r="J10" s="464"/>
    </row>
    <row r="11" spans="1:10" s="23" customFormat="1" ht="15.95" customHeight="1">
      <c r="A11" s="275" t="s">
        <v>135</v>
      </c>
      <c r="B11" s="278" t="s">
        <v>53</v>
      </c>
      <c r="C11" s="422">
        <v>3169</v>
      </c>
      <c r="D11" s="423">
        <v>279858.18895550643</v>
      </c>
      <c r="E11" s="424">
        <v>256774.67617544965</v>
      </c>
      <c r="F11" s="422">
        <v>248263.20763647836</v>
      </c>
      <c r="G11" s="424">
        <v>225179.69485642159</v>
      </c>
      <c r="H11" s="352"/>
      <c r="I11" s="396"/>
      <c r="J11" s="464"/>
    </row>
    <row r="12" spans="1:10" s="23" customFormat="1" ht="15.95" customHeight="1">
      <c r="A12" s="276" t="s">
        <v>140</v>
      </c>
      <c r="B12" s="277" t="s">
        <v>25</v>
      </c>
      <c r="C12" s="421">
        <v>37959</v>
      </c>
      <c r="D12" s="425">
        <v>295262.56299164885</v>
      </c>
      <c r="E12" s="426">
        <v>253235.39409889613</v>
      </c>
      <c r="F12" s="421">
        <v>251406.11652045624</v>
      </c>
      <c r="G12" s="426">
        <v>209378.94762770354</v>
      </c>
      <c r="H12" s="352"/>
      <c r="I12" s="396"/>
      <c r="J12" s="464"/>
    </row>
    <row r="13" spans="1:10" s="23" customFormat="1" ht="15.95" customHeight="1">
      <c r="A13" s="275" t="s">
        <v>102</v>
      </c>
      <c r="B13" s="278" t="s">
        <v>29</v>
      </c>
      <c r="C13" s="422">
        <v>19421</v>
      </c>
      <c r="D13" s="423">
        <v>263402.17504762881</v>
      </c>
      <c r="E13" s="424">
        <v>237890.48955254621</v>
      </c>
      <c r="F13" s="422">
        <v>253657.70480407806</v>
      </c>
      <c r="G13" s="424">
        <v>228146.01930899543</v>
      </c>
      <c r="H13" s="352"/>
      <c r="I13" s="396"/>
      <c r="J13" s="464"/>
    </row>
    <row r="14" spans="1:10" s="23" customFormat="1" ht="15.95" customHeight="1">
      <c r="A14" s="276" t="s">
        <v>141</v>
      </c>
      <c r="B14" s="277" t="s">
        <v>73</v>
      </c>
      <c r="C14" s="421">
        <v>2276</v>
      </c>
      <c r="D14" s="425">
        <v>314355.90079086117</v>
      </c>
      <c r="E14" s="426">
        <v>285452.12398945511</v>
      </c>
      <c r="F14" s="421">
        <v>253736.21177504395</v>
      </c>
      <c r="G14" s="426">
        <v>224832.43497363798</v>
      </c>
      <c r="H14" s="352"/>
      <c r="I14" s="396"/>
      <c r="J14" s="464"/>
    </row>
    <row r="15" spans="1:10" s="23" customFormat="1" ht="15.95" customHeight="1">
      <c r="A15" s="275" t="s">
        <v>142</v>
      </c>
      <c r="B15" s="278" t="s">
        <v>67</v>
      </c>
      <c r="C15" s="422">
        <v>719</v>
      </c>
      <c r="D15" s="423">
        <v>262768.31905424199</v>
      </c>
      <c r="E15" s="424">
        <v>238080.59165507648</v>
      </c>
      <c r="F15" s="422">
        <v>255701.00417246175</v>
      </c>
      <c r="G15" s="424">
        <v>231013.27677329624</v>
      </c>
      <c r="H15" s="352"/>
      <c r="I15" s="396"/>
      <c r="J15" s="464"/>
    </row>
    <row r="16" spans="1:10" s="23" customFormat="1" ht="15.95" customHeight="1">
      <c r="A16" s="276" t="s">
        <v>143</v>
      </c>
      <c r="B16" s="277" t="s">
        <v>65</v>
      </c>
      <c r="C16" s="421">
        <v>4355</v>
      </c>
      <c r="D16" s="425">
        <v>282043.48633754306</v>
      </c>
      <c r="E16" s="426">
        <v>234755.77106773827</v>
      </c>
      <c r="F16" s="421">
        <v>259924.10562571758</v>
      </c>
      <c r="G16" s="426">
        <v>212636.39035591274</v>
      </c>
      <c r="H16" s="352"/>
      <c r="I16" s="396"/>
      <c r="J16" s="464"/>
    </row>
    <row r="17" spans="1:10" s="23" customFormat="1" ht="15.95" customHeight="1">
      <c r="A17" s="275" t="s">
        <v>144</v>
      </c>
      <c r="B17" s="278" t="s">
        <v>60</v>
      </c>
      <c r="C17" s="422">
        <v>507</v>
      </c>
      <c r="D17" s="423">
        <v>322009.24654832348</v>
      </c>
      <c r="E17" s="424">
        <v>271311.68441814592</v>
      </c>
      <c r="F17" s="422">
        <v>265319.33530571993</v>
      </c>
      <c r="G17" s="424">
        <v>214621.77317554239</v>
      </c>
      <c r="H17" s="352"/>
      <c r="I17" s="396"/>
      <c r="J17" s="464"/>
    </row>
    <row r="18" spans="1:10" s="23" customFormat="1" ht="15.95" customHeight="1">
      <c r="A18" s="276" t="s">
        <v>103</v>
      </c>
      <c r="B18" s="277" t="s">
        <v>36</v>
      </c>
      <c r="C18" s="421">
        <v>1273</v>
      </c>
      <c r="D18" s="425">
        <v>285938.38554595446</v>
      </c>
      <c r="E18" s="426">
        <v>268089.21036920662</v>
      </c>
      <c r="F18" s="421">
        <v>266580.47996857815</v>
      </c>
      <c r="G18" s="426">
        <v>248731.30479183033</v>
      </c>
      <c r="H18" s="352"/>
      <c r="I18" s="396"/>
      <c r="J18" s="464"/>
    </row>
    <row r="19" spans="1:10" s="23" customFormat="1" ht="15.95" customHeight="1">
      <c r="A19" s="275" t="s">
        <v>104</v>
      </c>
      <c r="B19" s="278" t="s">
        <v>27</v>
      </c>
      <c r="C19" s="422">
        <v>29971</v>
      </c>
      <c r="D19" s="423">
        <v>310458.0146208001</v>
      </c>
      <c r="E19" s="424">
        <v>265874.10210536845</v>
      </c>
      <c r="F19" s="422">
        <v>271364.66661105736</v>
      </c>
      <c r="G19" s="424">
        <v>226780.75409562577</v>
      </c>
      <c r="H19" s="352"/>
      <c r="I19" s="396"/>
      <c r="J19" s="464"/>
    </row>
    <row r="20" spans="1:10" s="23" customFormat="1" ht="15.95" customHeight="1">
      <c r="A20" s="276" t="s">
        <v>105</v>
      </c>
      <c r="B20" s="277" t="s">
        <v>26</v>
      </c>
      <c r="C20" s="421">
        <v>16924</v>
      </c>
      <c r="D20" s="425">
        <v>313327.59188135189</v>
      </c>
      <c r="E20" s="426">
        <v>265317.09010872134</v>
      </c>
      <c r="F20" s="421">
        <v>272583.58148191916</v>
      </c>
      <c r="G20" s="426">
        <v>224573.07970928858</v>
      </c>
      <c r="H20" s="352"/>
      <c r="I20" s="396"/>
      <c r="J20" s="464"/>
    </row>
    <row r="21" spans="1:10" s="23" customFormat="1" ht="15.95" customHeight="1">
      <c r="A21" s="275" t="s">
        <v>106</v>
      </c>
      <c r="B21" s="278" t="s">
        <v>72</v>
      </c>
      <c r="C21" s="422">
        <v>2699</v>
      </c>
      <c r="D21" s="423">
        <v>316216.2236383846</v>
      </c>
      <c r="E21" s="424">
        <v>291701.95464987028</v>
      </c>
      <c r="F21" s="422">
        <v>272720.08595776214</v>
      </c>
      <c r="G21" s="424">
        <v>248205.81696924788</v>
      </c>
      <c r="H21" s="352"/>
      <c r="I21" s="396"/>
      <c r="J21" s="464"/>
    </row>
    <row r="22" spans="1:10" s="23" customFormat="1" ht="15.95" customHeight="1">
      <c r="A22" s="276" t="s">
        <v>107</v>
      </c>
      <c r="B22" s="277" t="s">
        <v>52</v>
      </c>
      <c r="C22" s="421">
        <v>19025</v>
      </c>
      <c r="D22" s="425">
        <v>300137.11578449409</v>
      </c>
      <c r="E22" s="426">
        <v>241426.5894770039</v>
      </c>
      <c r="F22" s="421">
        <v>275999.75153745071</v>
      </c>
      <c r="G22" s="426">
        <v>217289.22522996058</v>
      </c>
      <c r="H22" s="352"/>
      <c r="I22" s="396"/>
      <c r="J22" s="464"/>
    </row>
    <row r="23" spans="1:10" s="23" customFormat="1" ht="15.95" customHeight="1">
      <c r="A23" s="275" t="s">
        <v>145</v>
      </c>
      <c r="B23" s="278" t="s">
        <v>40</v>
      </c>
      <c r="C23" s="422">
        <v>3809</v>
      </c>
      <c r="D23" s="423">
        <v>308616.57747440267</v>
      </c>
      <c r="E23" s="424">
        <v>259001.49451299547</v>
      </c>
      <c r="F23" s="422">
        <v>280911.71068521915</v>
      </c>
      <c r="G23" s="424">
        <v>231296.62772381195</v>
      </c>
      <c r="H23" s="352"/>
      <c r="I23" s="396"/>
      <c r="J23" s="464"/>
    </row>
    <row r="24" spans="1:10" s="23" customFormat="1" ht="15.95" customHeight="1">
      <c r="A24" s="276" t="s">
        <v>146</v>
      </c>
      <c r="B24" s="277" t="s">
        <v>30</v>
      </c>
      <c r="C24" s="421">
        <v>3512</v>
      </c>
      <c r="D24" s="425">
        <v>307179.19464692485</v>
      </c>
      <c r="E24" s="426">
        <v>248117.73821184508</v>
      </c>
      <c r="F24" s="421">
        <v>281244.17682232347</v>
      </c>
      <c r="G24" s="426">
        <v>222182.72038724372</v>
      </c>
      <c r="H24" s="352"/>
      <c r="I24" s="396"/>
      <c r="J24" s="464"/>
    </row>
    <row r="25" spans="1:10" s="23" customFormat="1" ht="15.95" customHeight="1">
      <c r="A25" s="275" t="s">
        <v>147</v>
      </c>
      <c r="B25" s="278" t="s">
        <v>35</v>
      </c>
      <c r="C25" s="422">
        <v>876</v>
      </c>
      <c r="D25" s="423">
        <v>303150.6011415525</v>
      </c>
      <c r="E25" s="424">
        <v>256651.87511415523</v>
      </c>
      <c r="F25" s="422">
        <v>288405.68493150687</v>
      </c>
      <c r="G25" s="424">
        <v>241906.9589041096</v>
      </c>
      <c r="H25" s="352"/>
      <c r="I25" s="396"/>
      <c r="J25" s="464"/>
    </row>
    <row r="26" spans="1:10" s="23" customFormat="1" ht="15.95" customHeight="1">
      <c r="A26" s="276" t="s">
        <v>148</v>
      </c>
      <c r="B26" s="277" t="s">
        <v>54</v>
      </c>
      <c r="C26" s="421">
        <v>2006</v>
      </c>
      <c r="D26" s="425">
        <v>305386.6853439681</v>
      </c>
      <c r="E26" s="426">
        <v>249598.35034895313</v>
      </c>
      <c r="F26" s="421">
        <v>292202.77966101689</v>
      </c>
      <c r="G26" s="426">
        <v>236414.44466600197</v>
      </c>
      <c r="H26" s="352"/>
      <c r="I26" s="396"/>
      <c r="J26" s="464"/>
    </row>
    <row r="27" spans="1:10" s="23" customFormat="1" ht="15.95" customHeight="1">
      <c r="A27" s="275" t="s">
        <v>108</v>
      </c>
      <c r="B27" s="278" t="s">
        <v>34</v>
      </c>
      <c r="C27" s="422">
        <v>3917</v>
      </c>
      <c r="D27" s="423">
        <v>345909.51227980608</v>
      </c>
      <c r="E27" s="424">
        <v>314716.35322951246</v>
      </c>
      <c r="F27" s="422">
        <v>295028.59356650506</v>
      </c>
      <c r="G27" s="424">
        <v>263835.43451621145</v>
      </c>
      <c r="H27" s="352"/>
      <c r="I27" s="396"/>
      <c r="J27" s="464"/>
    </row>
    <row r="28" spans="1:10" s="23" customFormat="1" ht="15.95" customHeight="1">
      <c r="A28" s="276" t="s">
        <v>109</v>
      </c>
      <c r="B28" s="277" t="s">
        <v>68</v>
      </c>
      <c r="C28" s="421">
        <v>627</v>
      </c>
      <c r="D28" s="425">
        <v>317726.63604465715</v>
      </c>
      <c r="E28" s="426">
        <v>261749.80669856461</v>
      </c>
      <c r="F28" s="421">
        <v>296833.7224880383</v>
      </c>
      <c r="G28" s="426">
        <v>240856.89314194577</v>
      </c>
      <c r="H28" s="352"/>
      <c r="I28" s="396"/>
      <c r="J28" s="464"/>
    </row>
    <row r="29" spans="1:10" s="23" customFormat="1" ht="15.95" customHeight="1">
      <c r="A29" s="275" t="s">
        <v>110</v>
      </c>
      <c r="B29" s="278" t="s">
        <v>70</v>
      </c>
      <c r="C29" s="422">
        <v>1933</v>
      </c>
      <c r="D29" s="423">
        <v>319844.40951888252</v>
      </c>
      <c r="E29" s="424">
        <v>283157.44314536988</v>
      </c>
      <c r="F29" s="422">
        <v>297955.62338334194</v>
      </c>
      <c r="G29" s="424">
        <v>261268.65700982927</v>
      </c>
      <c r="H29" s="352"/>
      <c r="I29" s="396"/>
      <c r="J29" s="464"/>
    </row>
    <row r="30" spans="1:10" s="23" customFormat="1" ht="15.95" customHeight="1">
      <c r="A30" s="276" t="s">
        <v>111</v>
      </c>
      <c r="B30" s="277" t="s">
        <v>28</v>
      </c>
      <c r="C30" s="421">
        <v>12073</v>
      </c>
      <c r="D30" s="425">
        <v>339609.7783649466</v>
      </c>
      <c r="E30" s="426">
        <v>284476.92397912696</v>
      </c>
      <c r="F30" s="421">
        <v>301610.98732709349</v>
      </c>
      <c r="G30" s="426">
        <v>246478.13294127391</v>
      </c>
      <c r="H30" s="352"/>
      <c r="I30" s="396"/>
      <c r="J30" s="464"/>
    </row>
    <row r="31" spans="1:10" s="23" customFormat="1" ht="15.95" customHeight="1">
      <c r="A31" s="275" t="s">
        <v>112</v>
      </c>
      <c r="B31" s="278" t="s">
        <v>39</v>
      </c>
      <c r="C31" s="422">
        <v>955</v>
      </c>
      <c r="D31" s="423">
        <v>324661.54240837693</v>
      </c>
      <c r="E31" s="424">
        <v>296774.8115183246</v>
      </c>
      <c r="F31" s="422">
        <v>312681.84293193714</v>
      </c>
      <c r="G31" s="424">
        <v>284795.1120418848</v>
      </c>
      <c r="H31" s="352"/>
      <c r="I31" s="396"/>
      <c r="J31" s="464"/>
    </row>
    <row r="32" spans="1:10" s="23" customFormat="1" ht="15.95" customHeight="1">
      <c r="A32" s="276" t="s">
        <v>113</v>
      </c>
      <c r="B32" s="277" t="s">
        <v>55</v>
      </c>
      <c r="C32" s="421">
        <v>1903</v>
      </c>
      <c r="D32" s="425">
        <v>330854.68607461895</v>
      </c>
      <c r="E32" s="426">
        <v>279661.23573305306</v>
      </c>
      <c r="F32" s="421">
        <v>314706.80241723591</v>
      </c>
      <c r="G32" s="426">
        <v>263513.35207566997</v>
      </c>
      <c r="H32" s="352"/>
      <c r="I32" s="396"/>
      <c r="J32" s="464"/>
    </row>
    <row r="33" spans="1:11" s="23" customFormat="1" ht="15.95" customHeight="1">
      <c r="A33" s="275" t="s">
        <v>114</v>
      </c>
      <c r="B33" s="278" t="s">
        <v>46</v>
      </c>
      <c r="C33" s="422">
        <v>457</v>
      </c>
      <c r="D33" s="423">
        <v>346702.76805251645</v>
      </c>
      <c r="E33" s="424">
        <v>321265.13129102846</v>
      </c>
      <c r="F33" s="422">
        <v>318272.51859956235</v>
      </c>
      <c r="G33" s="424">
        <v>292834.88183807442</v>
      </c>
      <c r="H33" s="352"/>
      <c r="I33" s="396"/>
      <c r="J33" s="464"/>
    </row>
    <row r="34" spans="1:11" s="23" customFormat="1" ht="15.95" customHeight="1">
      <c r="A34" s="276" t="s">
        <v>149</v>
      </c>
      <c r="B34" s="277" t="s">
        <v>44</v>
      </c>
      <c r="C34" s="421">
        <v>208</v>
      </c>
      <c r="D34" s="425">
        <v>325230.73177257529</v>
      </c>
      <c r="E34" s="426">
        <v>302134.57792642142</v>
      </c>
      <c r="F34" s="421">
        <v>325013.53177257528</v>
      </c>
      <c r="G34" s="426">
        <v>301917.37792642141</v>
      </c>
      <c r="H34" s="352"/>
      <c r="I34" s="396"/>
      <c r="J34" s="464"/>
    </row>
    <row r="35" spans="1:11" s="23" customFormat="1" ht="15.95" customHeight="1">
      <c r="A35" s="275" t="s">
        <v>150</v>
      </c>
      <c r="B35" s="278" t="s">
        <v>69</v>
      </c>
      <c r="C35" s="422">
        <v>1961</v>
      </c>
      <c r="D35" s="423">
        <v>340733.48781234061</v>
      </c>
      <c r="E35" s="424">
        <v>299886.64436511981</v>
      </c>
      <c r="F35" s="422">
        <v>325626.88169301371</v>
      </c>
      <c r="G35" s="424">
        <v>284780.03824579291</v>
      </c>
      <c r="H35" s="352"/>
      <c r="I35" s="396"/>
      <c r="J35" s="464"/>
    </row>
    <row r="36" spans="1:11" s="23" customFormat="1" ht="15.95" customHeight="1">
      <c r="A36" s="276" t="s">
        <v>151</v>
      </c>
      <c r="B36" s="277" t="s">
        <v>66</v>
      </c>
      <c r="C36" s="421">
        <v>10055</v>
      </c>
      <c r="D36" s="425">
        <v>361672.77987071103</v>
      </c>
      <c r="E36" s="426">
        <v>317246.13452013925</v>
      </c>
      <c r="F36" s="421">
        <v>328284.19940328196</v>
      </c>
      <c r="G36" s="426">
        <v>283857.55405271013</v>
      </c>
      <c r="H36" s="352"/>
      <c r="I36" s="396"/>
      <c r="J36" s="464"/>
    </row>
    <row r="37" spans="1:11" s="23" customFormat="1" ht="15.95" customHeight="1">
      <c r="A37" s="275" t="s">
        <v>152</v>
      </c>
      <c r="B37" s="278" t="s">
        <v>62</v>
      </c>
      <c r="C37" s="422">
        <v>575</v>
      </c>
      <c r="D37" s="423">
        <v>378674.78713043482</v>
      </c>
      <c r="E37" s="424">
        <v>318799.29669565219</v>
      </c>
      <c r="F37" s="422">
        <v>328985.81565217394</v>
      </c>
      <c r="G37" s="424">
        <v>269110.32521739131</v>
      </c>
      <c r="H37" s="352"/>
      <c r="I37" s="396"/>
      <c r="J37" s="464"/>
    </row>
    <row r="38" spans="1:11" s="23" customFormat="1" ht="15.95" customHeight="1">
      <c r="A38" s="276" t="s">
        <v>153</v>
      </c>
      <c r="B38" s="277" t="s">
        <v>43</v>
      </c>
      <c r="C38" s="421">
        <v>1021</v>
      </c>
      <c r="D38" s="425">
        <v>393378.8252693438</v>
      </c>
      <c r="E38" s="426">
        <v>357986.21214495593</v>
      </c>
      <c r="F38" s="421">
        <v>344510.02252693439</v>
      </c>
      <c r="G38" s="426">
        <v>309117.40940254653</v>
      </c>
      <c r="H38" s="352"/>
      <c r="I38" s="396"/>
      <c r="J38" s="464"/>
    </row>
    <row r="39" spans="1:11" s="23" customFormat="1" ht="15.95" customHeight="1">
      <c r="A39" s="275" t="s">
        <v>154</v>
      </c>
      <c r="B39" s="278" t="s">
        <v>47</v>
      </c>
      <c r="C39" s="422">
        <v>4239</v>
      </c>
      <c r="D39" s="423">
        <v>369461.12054729892</v>
      </c>
      <c r="E39" s="424">
        <v>322288.91012031143</v>
      </c>
      <c r="F39" s="422">
        <v>345671.89738145797</v>
      </c>
      <c r="G39" s="424">
        <v>298499.68695447047</v>
      </c>
      <c r="H39" s="352"/>
      <c r="I39" s="396"/>
      <c r="J39" s="464"/>
    </row>
    <row r="40" spans="1:11" s="23" customFormat="1" ht="15.95" customHeight="1">
      <c r="A40" s="276" t="s">
        <v>155</v>
      </c>
      <c r="B40" s="277" t="s">
        <v>71</v>
      </c>
      <c r="C40" s="421">
        <v>818</v>
      </c>
      <c r="D40" s="425">
        <v>359594.46430317848</v>
      </c>
      <c r="E40" s="426">
        <v>331315.84449877741</v>
      </c>
      <c r="F40" s="421">
        <v>345794.22738386306</v>
      </c>
      <c r="G40" s="426">
        <v>317515.60757946211</v>
      </c>
      <c r="H40" s="352"/>
      <c r="I40" s="396"/>
      <c r="J40" s="464"/>
      <c r="K40" s="420"/>
    </row>
    <row r="41" spans="1:11" s="23" customFormat="1" ht="15.95" customHeight="1">
      <c r="A41" s="275" t="s">
        <v>156</v>
      </c>
      <c r="B41" s="278" t="s">
        <v>50</v>
      </c>
      <c r="C41" s="422">
        <v>563</v>
      </c>
      <c r="D41" s="423">
        <v>372181.02593250445</v>
      </c>
      <c r="E41" s="424">
        <v>356027.38472468912</v>
      </c>
      <c r="F41" s="422">
        <v>354279.09591474239</v>
      </c>
      <c r="G41" s="424">
        <v>338125.45470692712</v>
      </c>
      <c r="H41" s="352"/>
      <c r="I41" s="396"/>
      <c r="J41" s="464"/>
      <c r="K41" s="420"/>
    </row>
    <row r="42" spans="1:11" s="23" customFormat="1" ht="15.95" customHeight="1">
      <c r="A42" s="276" t="s">
        <v>136</v>
      </c>
      <c r="B42" s="277" t="s">
        <v>49</v>
      </c>
      <c r="C42" s="421">
        <v>938</v>
      </c>
      <c r="D42" s="425">
        <v>387001.54690831562</v>
      </c>
      <c r="E42" s="426">
        <v>334512.19189765467</v>
      </c>
      <c r="F42" s="421">
        <v>357398.03518123669</v>
      </c>
      <c r="G42" s="426">
        <v>304908.68017057568</v>
      </c>
      <c r="H42" s="352"/>
      <c r="I42" s="396"/>
      <c r="J42" s="464"/>
      <c r="K42" s="420"/>
    </row>
    <row r="43" spans="1:11" s="23" customFormat="1" ht="15.95" customHeight="1">
      <c r="A43" s="275" t="s">
        <v>115</v>
      </c>
      <c r="B43" s="278" t="s">
        <v>341</v>
      </c>
      <c r="C43" s="422">
        <v>5008</v>
      </c>
      <c r="D43" s="423">
        <v>406898.89045527158</v>
      </c>
      <c r="E43" s="424">
        <v>340426.64604632591</v>
      </c>
      <c r="F43" s="422">
        <v>361649.40295527165</v>
      </c>
      <c r="G43" s="424">
        <v>295177.15854632593</v>
      </c>
      <c r="H43" s="352"/>
      <c r="I43" s="396"/>
      <c r="J43" s="464"/>
      <c r="K43" s="420"/>
    </row>
    <row r="44" spans="1:11" s="23" customFormat="1" ht="15.95" customHeight="1">
      <c r="A44" s="276" t="s">
        <v>116</v>
      </c>
      <c r="B44" s="277" t="s">
        <v>31</v>
      </c>
      <c r="C44" s="421">
        <v>1308</v>
      </c>
      <c r="D44" s="425">
        <v>400110.21620795113</v>
      </c>
      <c r="E44" s="426">
        <v>378424.69327217131</v>
      </c>
      <c r="F44" s="421">
        <v>362251.42125382263</v>
      </c>
      <c r="G44" s="426">
        <v>340565.8983180428</v>
      </c>
      <c r="H44" s="352"/>
      <c r="I44" s="396"/>
      <c r="J44" s="464"/>
      <c r="K44" s="420"/>
    </row>
    <row r="45" spans="1:11" s="23" customFormat="1" ht="15.95" customHeight="1">
      <c r="A45" s="275" t="s">
        <v>117</v>
      </c>
      <c r="B45" s="278" t="s">
        <v>75</v>
      </c>
      <c r="C45" s="422">
        <v>609</v>
      </c>
      <c r="D45" s="423">
        <v>414704.16650246305</v>
      </c>
      <c r="E45" s="424">
        <v>400135.43743842363</v>
      </c>
      <c r="F45" s="422">
        <v>363323.3300492611</v>
      </c>
      <c r="G45" s="424">
        <v>348754.60098522168</v>
      </c>
      <c r="H45" s="352"/>
      <c r="I45" s="396"/>
      <c r="J45" s="464"/>
      <c r="K45" s="420"/>
    </row>
    <row r="46" spans="1:11" s="23" customFormat="1" ht="15.95" customHeight="1">
      <c r="A46" s="276" t="s">
        <v>157</v>
      </c>
      <c r="B46" s="277" t="s">
        <v>63</v>
      </c>
      <c r="C46" s="421">
        <v>5072</v>
      </c>
      <c r="D46" s="425">
        <v>400516.05331230292</v>
      </c>
      <c r="E46" s="426">
        <v>321647.54621451115</v>
      </c>
      <c r="F46" s="421">
        <v>367567.63682965306</v>
      </c>
      <c r="G46" s="426">
        <v>288699.12973186123</v>
      </c>
      <c r="H46" s="352"/>
      <c r="I46" s="396"/>
      <c r="J46" s="464"/>
      <c r="K46" s="420"/>
    </row>
    <row r="47" spans="1:11" s="23" customFormat="1" ht="15.95" customHeight="1">
      <c r="A47" s="275" t="s">
        <v>158</v>
      </c>
      <c r="B47" s="278" t="s">
        <v>267</v>
      </c>
      <c r="C47" s="422">
        <v>3588</v>
      </c>
      <c r="D47" s="423">
        <v>407746.64693422517</v>
      </c>
      <c r="E47" s="424">
        <v>333035.66365663323</v>
      </c>
      <c r="F47" s="422">
        <v>374479.96209587506</v>
      </c>
      <c r="G47" s="424">
        <v>299768.97881828313</v>
      </c>
      <c r="H47" s="352"/>
      <c r="I47" s="396"/>
      <c r="J47" s="464"/>
    </row>
    <row r="48" spans="1:11" s="23" customFormat="1" ht="15.95" customHeight="1">
      <c r="A48" s="276" t="s">
        <v>159</v>
      </c>
      <c r="B48" s="277" t="s">
        <v>58</v>
      </c>
      <c r="C48" s="421">
        <v>483</v>
      </c>
      <c r="D48" s="425">
        <v>385031.63312629395</v>
      </c>
      <c r="E48" s="426">
        <v>304302.2376811594</v>
      </c>
      <c r="F48" s="421">
        <v>375799.91718426498</v>
      </c>
      <c r="G48" s="426">
        <v>295070.52173913043</v>
      </c>
      <c r="H48" s="352"/>
      <c r="I48" s="396"/>
      <c r="J48" s="464"/>
    </row>
    <row r="49" spans="1:10" s="23" customFormat="1" ht="15.95" customHeight="1">
      <c r="A49" s="275" t="s">
        <v>160</v>
      </c>
      <c r="B49" s="278" t="s">
        <v>56</v>
      </c>
      <c r="C49" s="422">
        <v>1077</v>
      </c>
      <c r="D49" s="423">
        <v>387800.70919220056</v>
      </c>
      <c r="E49" s="424">
        <v>347192.75376044569</v>
      </c>
      <c r="F49" s="422">
        <v>377761.64066852367</v>
      </c>
      <c r="G49" s="424">
        <v>337153.6852367688</v>
      </c>
      <c r="H49" s="352"/>
      <c r="I49" s="396"/>
      <c r="J49" s="464"/>
    </row>
    <row r="50" spans="1:10" s="23" customFormat="1" ht="15.95" customHeight="1">
      <c r="A50" s="276" t="s">
        <v>118</v>
      </c>
      <c r="B50" s="277" t="s">
        <v>37</v>
      </c>
      <c r="C50" s="421">
        <v>1674</v>
      </c>
      <c r="D50" s="425">
        <v>390572.92676224612</v>
      </c>
      <c r="E50" s="426">
        <v>364545.3144563919</v>
      </c>
      <c r="F50" s="421">
        <v>390328.8841099164</v>
      </c>
      <c r="G50" s="426">
        <v>364301.27180406213</v>
      </c>
      <c r="H50" s="352"/>
      <c r="I50" s="396"/>
      <c r="J50" s="464"/>
    </row>
    <row r="51" spans="1:10" s="23" customFormat="1" ht="15.95" customHeight="1">
      <c r="A51" s="275" t="s">
        <v>119</v>
      </c>
      <c r="B51" s="278" t="s">
        <v>48</v>
      </c>
      <c r="C51" s="422">
        <v>1211</v>
      </c>
      <c r="D51" s="423">
        <v>457002.77704376547</v>
      </c>
      <c r="E51" s="424">
        <v>428195.22625928983</v>
      </c>
      <c r="F51" s="422">
        <v>397173.70189925679</v>
      </c>
      <c r="G51" s="424">
        <v>368366.15111478115</v>
      </c>
      <c r="H51" s="352"/>
      <c r="I51" s="396"/>
      <c r="J51" s="464"/>
    </row>
    <row r="52" spans="1:10" s="23" customFormat="1" ht="15.95" customHeight="1">
      <c r="A52" s="276" t="s">
        <v>161</v>
      </c>
      <c r="B52" s="277" t="s">
        <v>57</v>
      </c>
      <c r="C52" s="421">
        <v>623</v>
      </c>
      <c r="D52" s="425">
        <v>400026.41027287318</v>
      </c>
      <c r="E52" s="426">
        <v>340203.84847512038</v>
      </c>
      <c r="F52" s="421">
        <v>399718.78170144465</v>
      </c>
      <c r="G52" s="426">
        <v>339896.21990369179</v>
      </c>
      <c r="H52" s="352"/>
      <c r="I52" s="396"/>
      <c r="J52" s="464"/>
    </row>
    <row r="53" spans="1:10" s="23" customFormat="1" ht="15.95" customHeight="1">
      <c r="A53" s="275" t="s">
        <v>162</v>
      </c>
      <c r="B53" s="278" t="s">
        <v>76</v>
      </c>
      <c r="C53" s="422">
        <v>1163</v>
      </c>
      <c r="D53" s="423">
        <v>417486.34462596732</v>
      </c>
      <c r="E53" s="424">
        <v>380091.48134135851</v>
      </c>
      <c r="F53" s="422">
        <v>405570.35855546</v>
      </c>
      <c r="G53" s="424">
        <v>368175.49527085124</v>
      </c>
      <c r="H53" s="352"/>
      <c r="I53" s="396"/>
      <c r="J53" s="464"/>
    </row>
    <row r="54" spans="1:10" s="23" customFormat="1" ht="15.95" customHeight="1">
      <c r="A54" s="276" t="s">
        <v>120</v>
      </c>
      <c r="B54" s="277" t="s">
        <v>59</v>
      </c>
      <c r="C54" s="421">
        <v>370</v>
      </c>
      <c r="D54" s="425">
        <v>429437.27783783781</v>
      </c>
      <c r="E54" s="426">
        <v>371039.98054054054</v>
      </c>
      <c r="F54" s="421">
        <v>419237.87027027027</v>
      </c>
      <c r="G54" s="426">
        <v>360840.57297297294</v>
      </c>
      <c r="H54" s="352"/>
      <c r="I54" s="396"/>
      <c r="J54" s="464"/>
    </row>
    <row r="55" spans="1:10" s="23" customFormat="1" ht="15.95" customHeight="1">
      <c r="A55" s="275" t="s">
        <v>121</v>
      </c>
      <c r="B55" s="278" t="s">
        <v>45</v>
      </c>
      <c r="C55" s="422">
        <v>109</v>
      </c>
      <c r="D55" s="423">
        <v>437481.68073394493</v>
      </c>
      <c r="E55" s="424">
        <v>376013.79082568811</v>
      </c>
      <c r="F55" s="422">
        <v>423520.70642201835</v>
      </c>
      <c r="G55" s="424">
        <v>362052.81651376147</v>
      </c>
      <c r="H55" s="352"/>
      <c r="I55" s="396"/>
      <c r="J55" s="464"/>
    </row>
    <row r="56" spans="1:10" s="23" customFormat="1" ht="15.95" customHeight="1">
      <c r="A56" s="276" t="s">
        <v>163</v>
      </c>
      <c r="B56" s="277" t="s">
        <v>64</v>
      </c>
      <c r="C56" s="421">
        <v>659</v>
      </c>
      <c r="D56" s="425">
        <v>430890.14233687415</v>
      </c>
      <c r="E56" s="426">
        <v>362917.82670713204</v>
      </c>
      <c r="F56" s="421">
        <v>426830.29742033384</v>
      </c>
      <c r="G56" s="426">
        <v>358857.98179059185</v>
      </c>
      <c r="H56" s="352"/>
      <c r="I56" s="396"/>
      <c r="J56" s="464"/>
    </row>
    <row r="57" spans="1:10" s="23" customFormat="1" ht="15.95" customHeight="1">
      <c r="A57" s="275" t="s">
        <v>164</v>
      </c>
      <c r="B57" s="278" t="s">
        <v>38</v>
      </c>
      <c r="C57" s="422">
        <v>639</v>
      </c>
      <c r="D57" s="423">
        <v>466251.08075117372</v>
      </c>
      <c r="E57" s="424">
        <v>422349.57840375591</v>
      </c>
      <c r="F57" s="422">
        <v>427042.67762128322</v>
      </c>
      <c r="G57" s="424">
        <v>383141.1752738654</v>
      </c>
      <c r="H57" s="352"/>
      <c r="I57" s="396"/>
      <c r="J57" s="464"/>
    </row>
    <row r="58" spans="1:10" s="23" customFormat="1" ht="15.95" customHeight="1">
      <c r="A58" s="276" t="s">
        <v>122</v>
      </c>
      <c r="B58" s="277" t="s">
        <v>51</v>
      </c>
      <c r="C58" s="421">
        <v>371</v>
      </c>
      <c r="D58" s="425">
        <v>490656.38921832881</v>
      </c>
      <c r="E58" s="426">
        <v>451664.47547169804</v>
      </c>
      <c r="F58" s="421">
        <v>483689.66307277622</v>
      </c>
      <c r="G58" s="426">
        <v>444697.74932614551</v>
      </c>
      <c r="H58" s="352"/>
      <c r="I58" s="396"/>
      <c r="J58" s="464"/>
    </row>
    <row r="59" spans="1:10" s="23" customFormat="1" ht="15.95" customHeight="1">
      <c r="A59" s="275" t="s">
        <v>123</v>
      </c>
      <c r="B59" s="278" t="s">
        <v>33</v>
      </c>
      <c r="C59" s="422">
        <v>625</v>
      </c>
      <c r="D59" s="423">
        <v>503850.22464000009</v>
      </c>
      <c r="E59" s="424">
        <v>396897.25824000005</v>
      </c>
      <c r="F59" s="422">
        <v>502187.58720000007</v>
      </c>
      <c r="G59" s="424">
        <v>395234.62080000009</v>
      </c>
      <c r="H59" s="352"/>
      <c r="I59" s="396"/>
      <c r="J59" s="464"/>
    </row>
    <row r="60" spans="1:10" s="23" customFormat="1" ht="15.95" customHeight="1">
      <c r="A60" s="276" t="s">
        <v>165</v>
      </c>
      <c r="B60" s="277" t="s">
        <v>42</v>
      </c>
      <c r="C60" s="421">
        <v>251</v>
      </c>
      <c r="D60" s="425">
        <v>505898.22709163348</v>
      </c>
      <c r="E60" s="426">
        <v>426321.20717131475</v>
      </c>
      <c r="F60" s="421">
        <v>505898.22709163348</v>
      </c>
      <c r="G60" s="426">
        <v>426321.20717131475</v>
      </c>
      <c r="H60" s="352"/>
      <c r="I60" s="396"/>
      <c r="J60" s="464"/>
    </row>
    <row r="61" spans="1:10" s="23" customFormat="1" ht="15.95" customHeight="1">
      <c r="A61" s="275" t="s">
        <v>166</v>
      </c>
      <c r="B61" s="278" t="s">
        <v>77</v>
      </c>
      <c r="C61" s="422">
        <v>687</v>
      </c>
      <c r="D61" s="423">
        <v>521091.61630276561</v>
      </c>
      <c r="E61" s="424">
        <v>464792.6192139737</v>
      </c>
      <c r="F61" s="422">
        <v>506611.43377001456</v>
      </c>
      <c r="G61" s="424">
        <v>450312.43668122264</v>
      </c>
      <c r="H61" s="352"/>
      <c r="I61" s="396"/>
      <c r="J61" s="464"/>
    </row>
    <row r="62" spans="1:10" s="23" customFormat="1" ht="15.95" customHeight="1">
      <c r="A62" s="276" t="s">
        <v>124</v>
      </c>
      <c r="B62" s="277" t="s">
        <v>74</v>
      </c>
      <c r="C62" s="421">
        <v>497</v>
      </c>
      <c r="D62" s="425">
        <v>675543.64989939646</v>
      </c>
      <c r="E62" s="426">
        <v>597299.11066398397</v>
      </c>
      <c r="F62" s="421">
        <v>574580.67605633812</v>
      </c>
      <c r="G62" s="426">
        <v>496336.13682092563</v>
      </c>
      <c r="H62" s="352"/>
      <c r="I62" s="396"/>
      <c r="J62" s="464"/>
    </row>
    <row r="63" spans="1:10" s="23" customFormat="1" ht="15.95" customHeight="1">
      <c r="A63" s="275" t="s">
        <v>125</v>
      </c>
      <c r="B63" s="278" t="s">
        <v>61</v>
      </c>
      <c r="C63" s="422">
        <v>862</v>
      </c>
      <c r="D63" s="423">
        <v>605090.4501160091</v>
      </c>
      <c r="E63" s="424">
        <v>605090.4501160091</v>
      </c>
      <c r="F63" s="422">
        <v>602406</v>
      </c>
      <c r="G63" s="424">
        <v>602406</v>
      </c>
      <c r="H63" s="352"/>
      <c r="I63" s="396"/>
      <c r="J63" s="464"/>
    </row>
    <row r="64" spans="1:10" s="23" customFormat="1" ht="15.95" customHeight="1">
      <c r="A64" s="276" t="s">
        <v>126</v>
      </c>
      <c r="B64" s="277" t="s">
        <v>185</v>
      </c>
      <c r="C64" s="421">
        <v>124</v>
      </c>
      <c r="D64" s="425">
        <v>717669.35483870958</v>
      </c>
      <c r="E64" s="426">
        <v>717669.35483870958</v>
      </c>
      <c r="F64" s="421">
        <v>717669.35483870958</v>
      </c>
      <c r="G64" s="426">
        <v>717669.35483870958</v>
      </c>
      <c r="H64" s="352"/>
      <c r="I64" s="396"/>
      <c r="J64" s="464"/>
    </row>
    <row r="65" spans="1:10" s="23" customFormat="1" ht="15.95" customHeight="1">
      <c r="A65" s="275" t="s">
        <v>127</v>
      </c>
      <c r="B65" s="278" t="s">
        <v>41</v>
      </c>
      <c r="C65" s="422">
        <v>262</v>
      </c>
      <c r="D65" s="423">
        <v>752657.77786259563</v>
      </c>
      <c r="E65" s="424">
        <v>664050.28167938953</v>
      </c>
      <c r="F65" s="422">
        <v>751716.2587786261</v>
      </c>
      <c r="G65" s="424">
        <v>663108.76259542</v>
      </c>
      <c r="H65" s="352"/>
      <c r="I65" s="396"/>
      <c r="J65" s="464"/>
    </row>
    <row r="66" spans="1:10" s="23" customFormat="1" ht="15.95" customHeight="1" thickBot="1">
      <c r="A66" s="585"/>
      <c r="B66" s="608" t="s">
        <v>2</v>
      </c>
      <c r="C66" s="609">
        <v>364091</v>
      </c>
      <c r="D66" s="610">
        <v>310173.37040906987</v>
      </c>
      <c r="E66" s="611">
        <v>261394.09380239737</v>
      </c>
      <c r="F66" s="609">
        <v>251301.09002935534</v>
      </c>
      <c r="G66" s="611">
        <v>206595.3727785252</v>
      </c>
      <c r="H66" s="352"/>
      <c r="I66" s="396"/>
      <c r="J66" s="463"/>
    </row>
    <row r="67" spans="1:10" s="23" customFormat="1" ht="15.95" customHeight="1" thickTop="1">
      <c r="A67" s="235"/>
      <c r="B67" s="240"/>
      <c r="C67" s="421"/>
      <c r="D67" s="421"/>
      <c r="E67" s="421"/>
      <c r="F67" s="421"/>
      <c r="G67" s="421"/>
      <c r="H67" s="352"/>
      <c r="I67" s="396"/>
      <c r="J67" s="463"/>
    </row>
    <row r="68" spans="1:10" s="23" customFormat="1" ht="15.95" customHeight="1">
      <c r="A68" s="235"/>
      <c r="B68" s="240"/>
      <c r="C68" s="421"/>
      <c r="D68" s="421"/>
      <c r="E68" s="421"/>
      <c r="F68" s="421"/>
      <c r="G68" s="421"/>
      <c r="H68" s="352"/>
      <c r="I68" s="396"/>
      <c r="J68" s="463"/>
    </row>
    <row r="69" spans="1:10" s="21" customFormat="1" ht="18" customHeight="1">
      <c r="A69" s="357"/>
      <c r="B69" s="163"/>
      <c r="C69" s="359"/>
      <c r="D69" s="359"/>
      <c r="E69" s="359"/>
      <c r="F69" s="358"/>
      <c r="G69" s="358"/>
      <c r="H69" s="352"/>
      <c r="I69"/>
      <c r="J69" s="465"/>
    </row>
    <row r="70" spans="1:10" s="23" customFormat="1" ht="15">
      <c r="A70" s="163"/>
      <c r="B70" s="163"/>
      <c r="C70" s="359"/>
      <c r="D70" s="359"/>
      <c r="E70" s="359"/>
      <c r="F70" s="359"/>
      <c r="G70" s="359"/>
      <c r="H70" s="352"/>
      <c r="I70"/>
      <c r="J70" s="465"/>
    </row>
    <row r="71" spans="1:10" s="23" customFormat="1" ht="15">
      <c r="A71" s="163"/>
      <c r="B71" s="46"/>
      <c r="C71" s="44"/>
      <c r="D71" s="44"/>
      <c r="E71" s="44"/>
      <c r="F71" s="359"/>
      <c r="G71" s="359"/>
      <c r="H71" s="352"/>
      <c r="I71"/>
      <c r="J71" s="465"/>
    </row>
    <row r="72" spans="1:10" s="23" customFormat="1" ht="15">
      <c r="A72" s="46"/>
      <c r="B72" s="46"/>
      <c r="C72" s="44"/>
      <c r="D72" s="44"/>
      <c r="E72" s="44"/>
      <c r="F72" s="44"/>
      <c r="G72" s="44"/>
      <c r="H72" s="352"/>
      <c r="I72"/>
      <c r="J72" s="465"/>
    </row>
    <row r="73" spans="1:10" s="23" customFormat="1" ht="12.75">
      <c r="A73" s="46"/>
      <c r="B73" s="46"/>
      <c r="C73" s="44"/>
      <c r="D73" s="44"/>
      <c r="E73" s="44"/>
      <c r="F73" s="44"/>
      <c r="G73" s="44"/>
      <c r="H73" s="21"/>
      <c r="I73" s="10"/>
      <c r="J73" s="465"/>
    </row>
    <row r="74" spans="1:10" ht="12.75">
      <c r="A74" s="46"/>
      <c r="B74" s="46"/>
      <c r="C74" s="44"/>
      <c r="D74" s="44"/>
      <c r="E74" s="44"/>
      <c r="F74" s="44"/>
      <c r="G74" s="44"/>
      <c r="H74" s="21"/>
    </row>
    <row r="75" spans="1:10" ht="12.75">
      <c r="A75" s="46"/>
      <c r="B75" s="46"/>
      <c r="C75" s="44"/>
      <c r="D75" s="44"/>
      <c r="E75" s="44"/>
      <c r="F75" s="44"/>
      <c r="G75" s="44"/>
      <c r="H75" s="20"/>
    </row>
    <row r="76" spans="1:10" ht="12.75">
      <c r="A76" s="46"/>
      <c r="B76" s="46"/>
      <c r="C76" s="44"/>
      <c r="D76" s="44"/>
      <c r="E76" s="44"/>
      <c r="F76" s="44"/>
      <c r="G76" s="44"/>
      <c r="H76" s="20"/>
    </row>
    <row r="77" spans="1:10" ht="12.75">
      <c r="A77" s="46"/>
      <c r="B77" s="46"/>
      <c r="C77" s="44"/>
      <c r="D77" s="44"/>
      <c r="E77" s="44"/>
      <c r="F77" s="44"/>
      <c r="G77" s="44"/>
    </row>
    <row r="78" spans="1:10" ht="12.75">
      <c r="A78" s="46"/>
      <c r="B78" s="46"/>
      <c r="C78" s="44"/>
      <c r="D78" s="44"/>
      <c r="E78" s="44"/>
      <c r="F78" s="44"/>
      <c r="G78" s="44"/>
    </row>
    <row r="79" spans="1:10" ht="12.75">
      <c r="A79" s="46"/>
      <c r="B79" s="46"/>
      <c r="C79" s="44"/>
      <c r="D79" s="44"/>
      <c r="E79" s="44"/>
      <c r="F79" s="44"/>
      <c r="G79" s="44"/>
    </row>
    <row r="80" spans="1:10" ht="12.75">
      <c r="A80" s="46"/>
      <c r="B80" s="46"/>
      <c r="C80" s="44"/>
      <c r="D80" s="44"/>
      <c r="E80" s="44"/>
      <c r="F80" s="44"/>
      <c r="G80" s="44"/>
    </row>
    <row r="81" spans="1:7" ht="12.75">
      <c r="A81" s="46"/>
      <c r="B81" s="46"/>
      <c r="C81" s="44"/>
      <c r="D81" s="44"/>
      <c r="E81" s="44"/>
      <c r="F81" s="44"/>
      <c r="G81" s="44"/>
    </row>
    <row r="82" spans="1:7" ht="12.75">
      <c r="A82" s="46"/>
    </row>
  </sheetData>
  <sheetProtection sort="0" autoFilter="0" pivotTables="0"/>
  <sortState xmlns:xlrd2="http://schemas.microsoft.com/office/spreadsheetml/2017/richdata2" ref="B7:G65">
    <sortCondition ref="F7:F65"/>
  </sortState>
  <mergeCells count="2">
    <mergeCell ref="D5:E5"/>
    <mergeCell ref="F5:G5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A7:A65" numberStoredAsText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pageSetUpPr fitToPage="1"/>
  </sheetPr>
  <dimension ref="A1:K74"/>
  <sheetViews>
    <sheetView topLeftCell="A31" workbookViewId="0">
      <selection activeCell="A69" sqref="A69"/>
    </sheetView>
  </sheetViews>
  <sheetFormatPr defaultRowHeight="15"/>
  <cols>
    <col min="1" max="1" width="7.7109375" style="9" customWidth="1"/>
    <col min="2" max="2" width="33.7109375" style="9" customWidth="1"/>
    <col min="3" max="3" width="20.85546875" style="9" customWidth="1"/>
    <col min="4" max="4" width="14.7109375" style="9" customWidth="1"/>
    <col min="5" max="5" width="15.5703125" style="9" customWidth="1"/>
    <col min="6" max="8" width="9.140625" style="11"/>
    <col min="9" max="9" width="26" style="11" customWidth="1"/>
    <col min="10" max="10" width="18" style="11" customWidth="1"/>
    <col min="11" max="11" width="14.28515625" style="11" customWidth="1"/>
    <col min="12" max="16384" width="9.140625" style="11"/>
  </cols>
  <sheetData>
    <row r="1" spans="1:5" s="355" customFormat="1" ht="12.75">
      <c r="A1" s="2" t="s">
        <v>224</v>
      </c>
      <c r="B1" s="2"/>
      <c r="C1" s="2"/>
      <c r="D1" s="2"/>
      <c r="E1" s="2"/>
    </row>
    <row r="2" spans="1:5" s="355" customFormat="1" ht="12.75">
      <c r="A2" s="2" t="s">
        <v>376</v>
      </c>
      <c r="B2" s="2"/>
      <c r="C2" s="2"/>
      <c r="D2" s="2"/>
      <c r="E2" s="2"/>
    </row>
    <row r="4" spans="1:5" ht="45" customHeight="1">
      <c r="A4" s="167" t="s">
        <v>82</v>
      </c>
      <c r="B4" s="615" t="s">
        <v>0</v>
      </c>
      <c r="C4" s="250" t="s">
        <v>225</v>
      </c>
      <c r="D4" s="360" t="s">
        <v>169</v>
      </c>
      <c r="E4" s="219" t="s">
        <v>226</v>
      </c>
    </row>
    <row r="5" spans="1:5">
      <c r="A5" s="523" t="s">
        <v>133</v>
      </c>
      <c r="B5" s="524" t="s">
        <v>183</v>
      </c>
      <c r="C5" s="157">
        <v>30968618.983999994</v>
      </c>
      <c r="D5" s="157">
        <v>7510000.3439999986</v>
      </c>
      <c r="E5" s="178">
        <v>0.24250355974478738</v>
      </c>
    </row>
    <row r="6" spans="1:5">
      <c r="A6" s="276" t="s">
        <v>377</v>
      </c>
      <c r="B6" s="362" t="s">
        <v>58</v>
      </c>
      <c r="C6" s="160">
        <v>181511.36</v>
      </c>
      <c r="D6" s="160">
        <v>38992.298000000003</v>
      </c>
      <c r="E6" s="176">
        <v>0.21482015230341509</v>
      </c>
    </row>
    <row r="7" spans="1:5">
      <c r="A7" s="275" t="s">
        <v>377</v>
      </c>
      <c r="B7" s="363" t="s">
        <v>63</v>
      </c>
      <c r="C7" s="157">
        <v>1864303.0540000002</v>
      </c>
      <c r="D7" s="157">
        <v>400021.06800000003</v>
      </c>
      <c r="E7" s="178">
        <v>0.21456869211350871</v>
      </c>
    </row>
    <row r="8" spans="1:5">
      <c r="A8" s="276" t="s">
        <v>377</v>
      </c>
      <c r="B8" s="362" t="s">
        <v>33</v>
      </c>
      <c r="C8" s="160">
        <v>313867.24200000003</v>
      </c>
      <c r="D8" s="160">
        <v>66845.604000000007</v>
      </c>
      <c r="E8" s="176">
        <v>0.21297413382184052</v>
      </c>
    </row>
    <row r="9" spans="1:5">
      <c r="A9" s="275" t="s">
        <v>377</v>
      </c>
      <c r="B9" s="363" t="s">
        <v>52</v>
      </c>
      <c r="C9" s="157">
        <v>5250895.273</v>
      </c>
      <c r="D9" s="157">
        <v>1116967.763</v>
      </c>
      <c r="E9" s="178">
        <v>0.2127194897112929</v>
      </c>
    </row>
    <row r="10" spans="1:5">
      <c r="A10" s="276" t="s">
        <v>377</v>
      </c>
      <c r="B10" s="362" t="s">
        <v>30</v>
      </c>
      <c r="C10" s="160">
        <v>987729.549</v>
      </c>
      <c r="D10" s="160">
        <v>207423.83499999999</v>
      </c>
      <c r="E10" s="176">
        <v>0.21000063753281517</v>
      </c>
    </row>
    <row r="11" spans="1:5">
      <c r="A11" s="275" t="s">
        <v>102</v>
      </c>
      <c r="B11" s="363" t="s">
        <v>267</v>
      </c>
      <c r="C11" s="157">
        <v>1343634.1039999998</v>
      </c>
      <c r="D11" s="157">
        <v>268063.00799999997</v>
      </c>
      <c r="E11" s="178">
        <v>0.19950595716644598</v>
      </c>
    </row>
    <row r="12" spans="1:5">
      <c r="A12" s="276" t="s">
        <v>378</v>
      </c>
      <c r="B12" s="362" t="s">
        <v>60</v>
      </c>
      <c r="C12" s="160">
        <v>134516.90299999999</v>
      </c>
      <c r="D12" s="160">
        <v>25703.664000000001</v>
      </c>
      <c r="E12" s="176">
        <v>0.19108129481690492</v>
      </c>
    </row>
    <row r="13" spans="1:5" ht="15.75" customHeight="1">
      <c r="A13" s="275" t="s">
        <v>378</v>
      </c>
      <c r="B13" s="363" t="s">
        <v>54</v>
      </c>
      <c r="C13" s="157">
        <v>586158.77599999995</v>
      </c>
      <c r="D13" s="157">
        <v>111911.4</v>
      </c>
      <c r="E13" s="178">
        <v>0.19092335486929568</v>
      </c>
    </row>
    <row r="14" spans="1:5">
      <c r="A14" s="276" t="s">
        <v>378</v>
      </c>
      <c r="B14" s="362" t="s">
        <v>68</v>
      </c>
      <c r="C14" s="160">
        <v>186114.74400000001</v>
      </c>
      <c r="D14" s="160">
        <v>35097.472000000002</v>
      </c>
      <c r="E14" s="176">
        <v>0.18857975056506002</v>
      </c>
    </row>
    <row r="15" spans="1:5">
      <c r="A15" s="275" t="s">
        <v>378</v>
      </c>
      <c r="B15" s="363" t="s">
        <v>26</v>
      </c>
      <c r="C15" s="157">
        <v>4377398.3470000001</v>
      </c>
      <c r="D15" s="157">
        <v>812529.73199999996</v>
      </c>
      <c r="E15" s="178">
        <v>0.18561932627330066</v>
      </c>
    </row>
    <row r="16" spans="1:5">
      <c r="A16" s="276" t="s">
        <v>379</v>
      </c>
      <c r="B16" s="362" t="s">
        <v>341</v>
      </c>
      <c r="C16" s="160">
        <v>1811140.2100000002</v>
      </c>
      <c r="D16" s="160">
        <v>332893</v>
      </c>
      <c r="E16" s="176">
        <v>0.18380299778116016</v>
      </c>
    </row>
    <row r="17" spans="1:5">
      <c r="A17" s="275" t="s">
        <v>379</v>
      </c>
      <c r="B17" s="363" t="s">
        <v>28</v>
      </c>
      <c r="C17" s="157">
        <v>3641349.4499999997</v>
      </c>
      <c r="D17" s="157">
        <v>665618.951</v>
      </c>
      <c r="E17" s="178">
        <v>0.18279458210197322</v>
      </c>
    </row>
    <row r="18" spans="1:5">
      <c r="A18" s="276" t="s">
        <v>379</v>
      </c>
      <c r="B18" s="362" t="s">
        <v>62</v>
      </c>
      <c r="C18" s="160">
        <v>189166.84400000001</v>
      </c>
      <c r="D18" s="160">
        <v>34428.406999999999</v>
      </c>
      <c r="E18" s="176">
        <v>0.18200021881212966</v>
      </c>
    </row>
    <row r="19" spans="1:5">
      <c r="A19" s="275" t="s">
        <v>379</v>
      </c>
      <c r="B19" s="363" t="s">
        <v>65</v>
      </c>
      <c r="C19" s="157">
        <v>1131969.48</v>
      </c>
      <c r="D19" s="157">
        <v>205938</v>
      </c>
      <c r="E19" s="178">
        <v>0.18192893327830711</v>
      </c>
    </row>
    <row r="20" spans="1:5">
      <c r="A20" s="276" t="s">
        <v>379</v>
      </c>
      <c r="B20" s="362" t="s">
        <v>40</v>
      </c>
      <c r="C20" s="160">
        <v>1069992.7059999998</v>
      </c>
      <c r="D20" s="160">
        <v>188983.851</v>
      </c>
      <c r="E20" s="176">
        <v>0.1766216254935854</v>
      </c>
    </row>
    <row r="21" spans="1:5">
      <c r="A21" s="275" t="s">
        <v>271</v>
      </c>
      <c r="B21" s="363" t="s">
        <v>27</v>
      </c>
      <c r="C21" s="157">
        <v>7978480.2020000005</v>
      </c>
      <c r="D21" s="157">
        <v>1336224.442</v>
      </c>
      <c r="E21" s="178">
        <v>0.16747856837008165</v>
      </c>
    </row>
    <row r="22" spans="1:5">
      <c r="A22" s="276" t="s">
        <v>271</v>
      </c>
      <c r="B22" s="362" t="s">
        <v>25</v>
      </c>
      <c r="C22" s="160">
        <v>9543124.7769999988</v>
      </c>
      <c r="D22" s="160">
        <v>1595309.304</v>
      </c>
      <c r="E22" s="176">
        <v>0.1671684423371341</v>
      </c>
    </row>
    <row r="23" spans="1:5">
      <c r="A23" s="275" t="s">
        <v>333</v>
      </c>
      <c r="B23" s="363" t="s">
        <v>55</v>
      </c>
      <c r="C23" s="157">
        <v>598887.04499999993</v>
      </c>
      <c r="D23" s="157">
        <v>97421.135999999999</v>
      </c>
      <c r="E23" s="178">
        <v>0.16267030120846915</v>
      </c>
    </row>
    <row r="24" spans="1:5">
      <c r="A24" s="276" t="s">
        <v>333</v>
      </c>
      <c r="B24" s="362" t="s">
        <v>35</v>
      </c>
      <c r="C24" s="160">
        <v>252643.38</v>
      </c>
      <c r="D24" s="160">
        <v>40732.883999999998</v>
      </c>
      <c r="E24" s="176">
        <v>0.16122680119304925</v>
      </c>
    </row>
    <row r="25" spans="1:5">
      <c r="A25" s="275" t="s">
        <v>333</v>
      </c>
      <c r="B25" s="363" t="s">
        <v>64</v>
      </c>
      <c r="C25" s="157">
        <v>281281.16600000003</v>
      </c>
      <c r="D25" s="157">
        <v>44793.756000000001</v>
      </c>
      <c r="E25" s="178">
        <v>0.15924904122446648</v>
      </c>
    </row>
    <row r="26" spans="1:5">
      <c r="A26" s="276" t="s">
        <v>333</v>
      </c>
      <c r="B26" s="362" t="s">
        <v>42</v>
      </c>
      <c r="C26" s="160">
        <v>126980.455</v>
      </c>
      <c r="D26" s="160">
        <v>19973.831999999999</v>
      </c>
      <c r="E26" s="176">
        <v>0.15729847558035603</v>
      </c>
    </row>
    <row r="27" spans="1:5">
      <c r="A27" s="275" t="s">
        <v>380</v>
      </c>
      <c r="B27" s="363" t="s">
        <v>57</v>
      </c>
      <c r="C27" s="157">
        <v>249024.80100000001</v>
      </c>
      <c r="D27" s="157">
        <v>37269.455999999998</v>
      </c>
      <c r="E27" s="178">
        <v>0.14966162346215467</v>
      </c>
    </row>
    <row r="28" spans="1:5">
      <c r="A28" s="276" t="s">
        <v>380</v>
      </c>
      <c r="B28" s="362" t="s">
        <v>342</v>
      </c>
      <c r="C28" s="160">
        <v>566473.89899999998</v>
      </c>
      <c r="D28" s="160">
        <v>83757.899999999994</v>
      </c>
      <c r="E28" s="176">
        <v>0.14785835701849345</v>
      </c>
    </row>
    <row r="29" spans="1:5">
      <c r="A29" s="275" t="s">
        <v>380</v>
      </c>
      <c r="B29" s="363" t="s">
        <v>49</v>
      </c>
      <c r="C29" s="157">
        <v>335239.35700000002</v>
      </c>
      <c r="D29" s="157">
        <v>49235.014999999999</v>
      </c>
      <c r="E29" s="178">
        <v>0.14686525902148176</v>
      </c>
    </row>
    <row r="30" spans="1:5">
      <c r="A30" s="276" t="s">
        <v>380</v>
      </c>
      <c r="B30" s="362" t="s">
        <v>45</v>
      </c>
      <c r="C30" s="160">
        <v>46163.756999999998</v>
      </c>
      <c r="D30" s="160">
        <v>6700</v>
      </c>
      <c r="E30" s="176">
        <v>0.14513550099486056</v>
      </c>
    </row>
    <row r="31" spans="1:5">
      <c r="A31" s="275" t="s">
        <v>381</v>
      </c>
      <c r="B31" s="363" t="s">
        <v>59</v>
      </c>
      <c r="C31" s="157">
        <v>155118.01199999999</v>
      </c>
      <c r="D31" s="157">
        <v>21607</v>
      </c>
      <c r="E31" s="178">
        <v>0.13929394608280565</v>
      </c>
    </row>
    <row r="32" spans="1:5">
      <c r="A32" s="276" t="s">
        <v>381</v>
      </c>
      <c r="B32" s="362" t="s">
        <v>47</v>
      </c>
      <c r="C32" s="160">
        <v>1465303.1730000002</v>
      </c>
      <c r="D32" s="160">
        <v>199963</v>
      </c>
      <c r="E32" s="176">
        <v>0.13646527468483136</v>
      </c>
    </row>
    <row r="33" spans="1:5">
      <c r="A33" s="275" t="s">
        <v>381</v>
      </c>
      <c r="B33" s="363" t="s">
        <v>74</v>
      </c>
      <c r="C33" s="157">
        <v>285566.59600000002</v>
      </c>
      <c r="D33" s="157">
        <v>38887.536</v>
      </c>
      <c r="E33" s="178">
        <v>0.13617676767768733</v>
      </c>
    </row>
    <row r="34" spans="1:5">
      <c r="A34" s="276" t="s">
        <v>381</v>
      </c>
      <c r="B34" s="362" t="s">
        <v>66</v>
      </c>
      <c r="C34" s="160">
        <v>3300897.625</v>
      </c>
      <c r="D34" s="160">
        <v>446709.91899999999</v>
      </c>
      <c r="E34" s="176">
        <v>0.13532983138185026</v>
      </c>
    </row>
    <row r="35" spans="1:5">
      <c r="A35" s="275" t="s">
        <v>152</v>
      </c>
      <c r="B35" s="363" t="s">
        <v>69</v>
      </c>
      <c r="C35" s="157">
        <v>638554.31499999994</v>
      </c>
      <c r="D35" s="157">
        <v>80100.66</v>
      </c>
      <c r="E35" s="178">
        <v>0.12544063694879271</v>
      </c>
    </row>
    <row r="36" spans="1:5">
      <c r="A36" s="276" t="s">
        <v>382</v>
      </c>
      <c r="B36" s="362" t="s">
        <v>70</v>
      </c>
      <c r="C36" s="160">
        <v>575948.22</v>
      </c>
      <c r="D36" s="160">
        <v>70915.906000000003</v>
      </c>
      <c r="E36" s="176">
        <v>0.12312896114168043</v>
      </c>
    </row>
    <row r="37" spans="1:5">
      <c r="A37" s="275" t="s">
        <v>382</v>
      </c>
      <c r="B37" s="363" t="s">
        <v>41</v>
      </c>
      <c r="C37" s="157">
        <v>196949.65980000002</v>
      </c>
      <c r="D37" s="157">
        <v>23215.164000000001</v>
      </c>
      <c r="E37" s="178">
        <v>0.11787359279307573</v>
      </c>
    </row>
    <row r="38" spans="1:5">
      <c r="A38" s="276" t="s">
        <v>383</v>
      </c>
      <c r="B38" s="362" t="s">
        <v>73</v>
      </c>
      <c r="C38" s="160">
        <v>577503.61800000002</v>
      </c>
      <c r="D38" s="160">
        <v>65784.995999999999</v>
      </c>
      <c r="E38" s="176">
        <v>0.11391269933134859</v>
      </c>
    </row>
    <row r="39" spans="1:5">
      <c r="A39" s="275" t="s">
        <v>383</v>
      </c>
      <c r="B39" s="363" t="s">
        <v>77</v>
      </c>
      <c r="C39" s="157">
        <v>348042.05499999999</v>
      </c>
      <c r="D39" s="157">
        <v>38677.411</v>
      </c>
      <c r="E39" s="178">
        <v>0.11112855600165905</v>
      </c>
    </row>
    <row r="40" spans="1:5">
      <c r="A40" s="276" t="s">
        <v>383</v>
      </c>
      <c r="B40" s="362" t="s">
        <v>340</v>
      </c>
      <c r="C40" s="160">
        <v>1057971.148</v>
      </c>
      <c r="D40" s="160">
        <v>116079.383</v>
      </c>
      <c r="E40" s="176">
        <v>0.10971885501739599</v>
      </c>
    </row>
    <row r="41" spans="1:5">
      <c r="A41" s="275" t="s">
        <v>383</v>
      </c>
      <c r="B41" s="363" t="s">
        <v>56</v>
      </c>
      <c r="C41" s="157">
        <v>406849.28700000001</v>
      </c>
      <c r="D41" s="157">
        <v>43734.767999999996</v>
      </c>
      <c r="E41" s="178">
        <v>0.10749623852726574</v>
      </c>
    </row>
    <row r="42" spans="1:5">
      <c r="A42" s="276" t="s">
        <v>383</v>
      </c>
      <c r="B42" s="362" t="s">
        <v>34</v>
      </c>
      <c r="C42" s="160">
        <v>1155627.0010000002</v>
      </c>
      <c r="D42" s="160">
        <v>122183.60400000001</v>
      </c>
      <c r="E42" s="176">
        <v>0.10572927414665001</v>
      </c>
    </row>
    <row r="43" spans="1:5">
      <c r="A43" s="275" t="s">
        <v>384</v>
      </c>
      <c r="B43" s="363" t="s">
        <v>38</v>
      </c>
      <c r="C43" s="157">
        <v>272880.27100000001</v>
      </c>
      <c r="D43" s="157">
        <v>28053.06</v>
      </c>
      <c r="E43" s="178">
        <v>0.10280354786073927</v>
      </c>
    </row>
    <row r="44" spans="1:5">
      <c r="A44" s="276" t="s">
        <v>384</v>
      </c>
      <c r="B44" s="362" t="s">
        <v>43</v>
      </c>
      <c r="C44" s="160">
        <v>351744.73300000001</v>
      </c>
      <c r="D44" s="160">
        <v>36135.858</v>
      </c>
      <c r="E44" s="176">
        <v>0.10273318861607517</v>
      </c>
    </row>
    <row r="45" spans="1:5">
      <c r="A45" s="275" t="s">
        <v>384</v>
      </c>
      <c r="B45" s="363" t="s">
        <v>29</v>
      </c>
      <c r="C45" s="157">
        <v>4926286.2850000001</v>
      </c>
      <c r="D45" s="157">
        <v>495462.44400000002</v>
      </c>
      <c r="E45" s="178">
        <v>0.10057524377107938</v>
      </c>
    </row>
    <row r="46" spans="1:5">
      <c r="A46" s="276" t="s">
        <v>384</v>
      </c>
      <c r="B46" s="362" t="s">
        <v>67</v>
      </c>
      <c r="C46" s="160">
        <v>183849.022</v>
      </c>
      <c r="D46" s="160">
        <v>17750.475999999999</v>
      </c>
      <c r="E46" s="176">
        <v>9.6549200027835874E-2</v>
      </c>
    </row>
    <row r="47" spans="1:5" ht="15.75" customHeight="1">
      <c r="A47" s="275" t="s">
        <v>385</v>
      </c>
      <c r="B47" s="363" t="s">
        <v>53</v>
      </c>
      <c r="C47" s="157">
        <v>786746.10499999998</v>
      </c>
      <c r="D47" s="157">
        <v>73151.651999999987</v>
      </c>
      <c r="E47" s="178">
        <v>9.2979998928625129E-2</v>
      </c>
    </row>
    <row r="48" spans="1:5">
      <c r="A48" s="276" t="s">
        <v>385</v>
      </c>
      <c r="B48" s="362" t="s">
        <v>76</v>
      </c>
      <c r="C48" s="160">
        <v>471678.32699999999</v>
      </c>
      <c r="D48" s="160">
        <v>43490.226000000002</v>
      </c>
      <c r="E48" s="176">
        <v>9.2203146743267697E-2</v>
      </c>
    </row>
    <row r="49" spans="1:5">
      <c r="A49" s="275" t="s">
        <v>385</v>
      </c>
      <c r="B49" s="363" t="s">
        <v>72</v>
      </c>
      <c r="C49" s="157">
        <v>736071.51199999999</v>
      </c>
      <c r="D49" s="157">
        <v>66164.012000000002</v>
      </c>
      <c r="E49" s="178">
        <v>8.9888021641027729E-2</v>
      </c>
    </row>
    <row r="50" spans="1:5">
      <c r="A50" s="276" t="s">
        <v>385</v>
      </c>
      <c r="B50" s="362" t="s">
        <v>39</v>
      </c>
      <c r="C50" s="160">
        <v>298611.15999999997</v>
      </c>
      <c r="D50" s="160">
        <v>26631.828000000001</v>
      </c>
      <c r="E50" s="176">
        <v>8.9185641956583281E-2</v>
      </c>
    </row>
    <row r="51" spans="1:5">
      <c r="A51" s="275" t="s">
        <v>296</v>
      </c>
      <c r="B51" s="363" t="s">
        <v>32</v>
      </c>
      <c r="C51" s="157">
        <v>1864524.9810000001</v>
      </c>
      <c r="D51" s="157">
        <v>157608.68700000001</v>
      </c>
      <c r="E51" s="178">
        <v>8.4530209359528014E-2</v>
      </c>
    </row>
    <row r="52" spans="1:5">
      <c r="A52" s="276" t="s">
        <v>296</v>
      </c>
      <c r="B52" s="362" t="s">
        <v>71</v>
      </c>
      <c r="C52" s="160">
        <v>282859.67800000001</v>
      </c>
      <c r="D52" s="160">
        <v>23131.911</v>
      </c>
      <c r="E52" s="176">
        <v>8.1778750380957443E-2</v>
      </c>
    </row>
    <row r="53" spans="1:5">
      <c r="A53" s="275" t="s">
        <v>296</v>
      </c>
      <c r="B53" s="363" t="s">
        <v>51</v>
      </c>
      <c r="C53" s="157">
        <v>179448.86499999999</v>
      </c>
      <c r="D53" s="157">
        <v>14466</v>
      </c>
      <c r="E53" s="178">
        <v>8.06134939889422E-2</v>
      </c>
    </row>
    <row r="54" spans="1:5">
      <c r="A54" s="276" t="s">
        <v>296</v>
      </c>
      <c r="B54" s="362" t="s">
        <v>46</v>
      </c>
      <c r="C54" s="160">
        <v>145450.541</v>
      </c>
      <c r="D54" s="160">
        <v>11625</v>
      </c>
      <c r="E54" s="176">
        <v>7.9924075359747201E-2</v>
      </c>
    </row>
    <row r="55" spans="1:5">
      <c r="A55" s="275" t="s">
        <v>386</v>
      </c>
      <c r="B55" s="363" t="s">
        <v>48</v>
      </c>
      <c r="C55" s="157">
        <v>480977.353</v>
      </c>
      <c r="D55" s="157">
        <v>34885.944000000003</v>
      </c>
      <c r="E55" s="178">
        <v>7.2531365109824622E-2</v>
      </c>
    </row>
    <row r="56" spans="1:5">
      <c r="A56" s="276" t="s">
        <v>386</v>
      </c>
      <c r="B56" s="362" t="s">
        <v>44</v>
      </c>
      <c r="C56" s="160">
        <v>67602.814608695655</v>
      </c>
      <c r="D56" s="160">
        <v>4804</v>
      </c>
      <c r="E56" s="176">
        <v>7.1062129998683041E-2</v>
      </c>
    </row>
    <row r="57" spans="1:5">
      <c r="A57" s="275" t="s">
        <v>386</v>
      </c>
      <c r="B57" s="363" t="s">
        <v>36</v>
      </c>
      <c r="C57" s="157">
        <v>339356.951</v>
      </c>
      <c r="D57" s="157">
        <v>22722</v>
      </c>
      <c r="E57" s="178">
        <v>6.695604711512157E-2</v>
      </c>
    </row>
    <row r="58" spans="1:5">
      <c r="A58" s="276" t="s">
        <v>386</v>
      </c>
      <c r="B58" s="362" t="s">
        <v>37</v>
      </c>
      <c r="C58" s="160">
        <v>653410.55200000003</v>
      </c>
      <c r="D58" s="160">
        <v>43570.222999999998</v>
      </c>
      <c r="E58" s="176">
        <v>6.6681235659016416E-2</v>
      </c>
    </row>
    <row r="59" spans="1:5">
      <c r="A59" s="275" t="s">
        <v>166</v>
      </c>
      <c r="B59" s="363" t="s">
        <v>31</v>
      </c>
      <c r="C59" s="157">
        <v>473824.859</v>
      </c>
      <c r="D59" s="157">
        <v>28364.664000000001</v>
      </c>
      <c r="E59" s="178">
        <v>5.9863182484479992E-2</v>
      </c>
    </row>
    <row r="60" spans="1:5">
      <c r="A60" s="276" t="s">
        <v>124</v>
      </c>
      <c r="B60" s="362" t="s">
        <v>50</v>
      </c>
      <c r="C60" s="160">
        <v>199459.13099999999</v>
      </c>
      <c r="D60" s="160">
        <v>9094.5</v>
      </c>
      <c r="E60" s="176">
        <v>4.5595806792119234E-2</v>
      </c>
    </row>
    <row r="61" spans="1:5">
      <c r="A61" s="275" t="s">
        <v>125</v>
      </c>
      <c r="B61" s="363" t="s">
        <v>75</v>
      </c>
      <c r="C61" s="157">
        <v>221263.908</v>
      </c>
      <c r="D61" s="157">
        <v>8872.3559999999998</v>
      </c>
      <c r="E61" s="178">
        <v>4.0098523433835402E-2</v>
      </c>
    </row>
    <row r="62" spans="1:5">
      <c r="A62" s="276" t="s">
        <v>387</v>
      </c>
      <c r="B62" s="362" t="s">
        <v>61</v>
      </c>
      <c r="C62" s="160">
        <v>519273.97199999995</v>
      </c>
      <c r="D62" s="160">
        <v>0</v>
      </c>
      <c r="E62" s="176">
        <v>0</v>
      </c>
    </row>
    <row r="63" spans="1:5">
      <c r="A63" s="275" t="s">
        <v>387</v>
      </c>
      <c r="B63" s="363" t="s">
        <v>356</v>
      </c>
      <c r="C63" s="157">
        <v>88991</v>
      </c>
      <c r="D63" s="157"/>
      <c r="E63" s="178">
        <v>0</v>
      </c>
    </row>
    <row r="64" spans="1:5" s="617" customFormat="1" ht="15.75" thickBot="1">
      <c r="A64" s="616"/>
      <c r="B64" s="612" t="s">
        <v>236</v>
      </c>
      <c r="C64" s="613">
        <v>97725308.595408663</v>
      </c>
      <c r="D64" s="613">
        <v>17746680.309999991</v>
      </c>
      <c r="E64" s="614">
        <v>0.18159758782111196</v>
      </c>
    </row>
    <row r="65" spans="1:11" ht="15.75" thickTop="1"/>
    <row r="66" spans="1:11">
      <c r="A66" s="163" t="s">
        <v>174</v>
      </c>
      <c r="C66" s="163"/>
      <c r="D66" s="164"/>
      <c r="E66" s="165"/>
    </row>
    <row r="67" spans="1:11">
      <c r="A67" s="9" t="s">
        <v>332</v>
      </c>
      <c r="B67" s="163"/>
      <c r="C67" s="163"/>
      <c r="D67" s="164"/>
      <c r="E67" s="165"/>
    </row>
    <row r="68" spans="1:11">
      <c r="A68" s="9" t="s">
        <v>171</v>
      </c>
    </row>
    <row r="69" spans="1:11" s="10" customFormat="1">
      <c r="A69" s="525"/>
      <c r="B69" s="9"/>
      <c r="C69" s="9"/>
      <c r="D69" s="9"/>
      <c r="E69" s="9"/>
      <c r="I69" s="11"/>
      <c r="J69" s="11"/>
      <c r="K69" s="11"/>
    </row>
    <row r="72" spans="1:11">
      <c r="E72" s="177"/>
    </row>
    <row r="74" spans="1:11">
      <c r="F74" s="282"/>
    </row>
  </sheetData>
  <sheetProtection sort="0" autoFilter="0" pivotTables="0"/>
  <sortState xmlns:xlrd2="http://schemas.microsoft.com/office/spreadsheetml/2017/richdata2" ref="B5:E63">
    <sortCondition descending="1" ref="E5:E63"/>
  </sortState>
  <phoneticPr fontId="21" type="noConversion"/>
  <pageMargins left="0.25" right="0.25" top="0.75" bottom="0.75" header="0.3" footer="0.3"/>
  <pageSetup paperSize="9" fitToHeight="0" orientation="portrait" r:id="rId1"/>
  <ignoredErrors>
    <ignoredError sqref="F61:IV63 A5 A11 A35 A59:A61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S74"/>
  <sheetViews>
    <sheetView showGridLines="0" topLeftCell="A37" workbookViewId="0">
      <selection activeCell="B69" sqref="B69"/>
    </sheetView>
  </sheetViews>
  <sheetFormatPr defaultRowHeight="15"/>
  <cols>
    <col min="1" max="1" width="6.28515625" style="9" customWidth="1"/>
    <col min="2" max="2" width="36.28515625" style="9" bestFit="1" customWidth="1"/>
    <col min="3" max="3" width="10.42578125" style="8" customWidth="1"/>
    <col min="4" max="4" width="14.7109375" style="8" customWidth="1"/>
    <col min="5" max="5" width="13.85546875" style="8" customWidth="1"/>
    <col min="6" max="6" width="14.7109375" style="8" customWidth="1"/>
    <col min="7" max="7" width="19" style="8" customWidth="1"/>
    <col min="8" max="8" width="9.140625" style="9"/>
    <col min="9" max="10" width="9.140625" style="11"/>
    <col min="11" max="11" width="23.85546875" style="11" customWidth="1"/>
    <col min="12" max="17" width="9.140625" style="11"/>
    <col min="18" max="18" width="9.140625" style="10"/>
    <col min="19" max="16384" width="9.140625" style="9"/>
  </cols>
  <sheetData>
    <row r="1" spans="1:18" s="11" customFormat="1" ht="15.75" customHeight="1">
      <c r="A1" s="2" t="s">
        <v>227</v>
      </c>
      <c r="B1" s="9"/>
      <c r="C1" s="365"/>
      <c r="D1" s="365"/>
      <c r="E1" s="365"/>
      <c r="F1" s="365"/>
      <c r="G1" s="365"/>
      <c r="H1" s="366"/>
      <c r="R1" s="10"/>
    </row>
    <row r="2" spans="1:18" s="11" customFormat="1" ht="15.75" customHeight="1">
      <c r="A2" s="2" t="s">
        <v>388</v>
      </c>
      <c r="B2" s="9"/>
      <c r="C2" s="365"/>
      <c r="D2" s="365"/>
      <c r="E2" s="365"/>
      <c r="F2" s="365"/>
      <c r="G2" s="365"/>
      <c r="H2" s="366"/>
      <c r="R2" s="10"/>
    </row>
    <row r="3" spans="1:18">
      <c r="A3" s="2" t="s">
        <v>204</v>
      </c>
      <c r="R3" s="356"/>
    </row>
    <row r="4" spans="1:18" s="11" customFormat="1">
      <c r="A4" s="2"/>
      <c r="B4" s="9"/>
      <c r="C4" s="365"/>
      <c r="D4" s="365"/>
      <c r="E4" s="365"/>
      <c r="F4" s="365"/>
      <c r="G4" s="365"/>
      <c r="H4" s="366"/>
      <c r="R4" s="10"/>
    </row>
    <row r="5" spans="1:18" s="337" customFormat="1" ht="39.950000000000003" customHeight="1">
      <c r="A5" s="367" t="s">
        <v>82</v>
      </c>
      <c r="B5" s="368" t="s">
        <v>0</v>
      </c>
      <c r="C5" s="369" t="s">
        <v>24</v>
      </c>
      <c r="D5" s="370" t="s">
        <v>238</v>
      </c>
      <c r="E5" s="370" t="s">
        <v>240</v>
      </c>
      <c r="F5" s="370" t="s">
        <v>248</v>
      </c>
      <c r="G5" s="371" t="s">
        <v>239</v>
      </c>
      <c r="K5"/>
      <c r="L5"/>
      <c r="M5"/>
      <c r="N5"/>
      <c r="R5" s="23"/>
    </row>
    <row r="6" spans="1:18" s="337" customFormat="1" ht="15" customHeight="1">
      <c r="A6" s="372" t="s">
        <v>133</v>
      </c>
      <c r="B6" s="373" t="s">
        <v>32</v>
      </c>
      <c r="C6" s="374">
        <v>1129</v>
      </c>
      <c r="D6" s="375">
        <v>1864524.9810000001</v>
      </c>
      <c r="E6" s="375">
        <v>1651.4835969884855</v>
      </c>
      <c r="F6" s="375">
        <v>1706916.2940000002</v>
      </c>
      <c r="G6" s="376">
        <v>1511.8833427812226</v>
      </c>
      <c r="K6" s="396"/>
      <c r="L6" s="397"/>
      <c r="M6" s="397"/>
      <c r="N6" s="397"/>
      <c r="R6" s="23"/>
    </row>
    <row r="7" spans="1:18" s="337" customFormat="1" ht="15" customHeight="1">
      <c r="A7" s="377" t="s">
        <v>134</v>
      </c>
      <c r="B7" s="378" t="s">
        <v>340</v>
      </c>
      <c r="C7" s="379">
        <v>579</v>
      </c>
      <c r="D7" s="380">
        <v>1057971.148</v>
      </c>
      <c r="E7" s="380">
        <v>1827.238597582038</v>
      </c>
      <c r="F7" s="380">
        <v>941891.76500000001</v>
      </c>
      <c r="G7" s="381">
        <v>1626.7560708117444</v>
      </c>
      <c r="K7" s="396"/>
      <c r="L7" s="397"/>
      <c r="M7" s="397"/>
      <c r="N7" s="397"/>
      <c r="R7" s="23"/>
    </row>
    <row r="8" spans="1:18" s="337" customFormat="1" ht="15" customHeight="1">
      <c r="A8" s="372" t="s">
        <v>138</v>
      </c>
      <c r="B8" s="373" t="s">
        <v>30</v>
      </c>
      <c r="C8" s="374">
        <v>537</v>
      </c>
      <c r="D8" s="375">
        <v>987729.549</v>
      </c>
      <c r="E8" s="375">
        <v>1839.3473910614525</v>
      </c>
      <c r="F8" s="375">
        <v>780305.71400000004</v>
      </c>
      <c r="G8" s="376">
        <v>1453.0832662942273</v>
      </c>
      <c r="K8" s="396"/>
      <c r="L8" s="397"/>
      <c r="M8" s="397"/>
      <c r="N8" s="397"/>
      <c r="R8" s="23"/>
    </row>
    <row r="9" spans="1:18" s="337" customFormat="1" ht="15" customHeight="1">
      <c r="A9" s="377" t="s">
        <v>139</v>
      </c>
      <c r="B9" s="378" t="s">
        <v>26</v>
      </c>
      <c r="C9" s="379">
        <v>2319</v>
      </c>
      <c r="D9" s="380">
        <v>4377398.3470000001</v>
      </c>
      <c r="E9" s="380">
        <v>1887.6232630444158</v>
      </c>
      <c r="F9" s="380">
        <v>3564868.6150000002</v>
      </c>
      <c r="G9" s="381">
        <v>1537.243904700302</v>
      </c>
      <c r="K9" s="396"/>
      <c r="L9" s="397"/>
      <c r="M9" s="397"/>
      <c r="N9" s="397"/>
      <c r="R9" s="23"/>
    </row>
    <row r="10" spans="1:18" s="337" customFormat="1" ht="15" customHeight="1">
      <c r="A10" s="372" t="s">
        <v>135</v>
      </c>
      <c r="B10" s="373" t="s">
        <v>52</v>
      </c>
      <c r="C10" s="374">
        <v>2671</v>
      </c>
      <c r="D10" s="375">
        <v>5116819.3679999998</v>
      </c>
      <c r="E10" s="375">
        <v>1915.6942598277799</v>
      </c>
      <c r="F10" s="375">
        <v>4012951.159</v>
      </c>
      <c r="G10" s="376">
        <v>1502.4152598277799</v>
      </c>
      <c r="K10" s="396"/>
      <c r="L10" s="397"/>
      <c r="M10" s="397"/>
      <c r="N10" s="397"/>
      <c r="R10" s="23"/>
    </row>
    <row r="11" spans="1:18" s="337" customFormat="1" ht="15" customHeight="1">
      <c r="A11" s="377" t="s">
        <v>140</v>
      </c>
      <c r="B11" s="378" t="s">
        <v>25</v>
      </c>
      <c r="C11" s="379">
        <v>4965</v>
      </c>
      <c r="D11" s="380">
        <v>9543124.7769999988</v>
      </c>
      <c r="E11" s="380">
        <v>1922.079511983887</v>
      </c>
      <c r="F11" s="380">
        <v>7947815.4729999993</v>
      </c>
      <c r="G11" s="381">
        <v>1600.7684739174217</v>
      </c>
      <c r="K11" s="396"/>
      <c r="L11" s="397"/>
      <c r="M11" s="397"/>
      <c r="N11" s="397"/>
      <c r="R11" s="23"/>
    </row>
    <row r="12" spans="1:18" s="337" customFormat="1" ht="15" customHeight="1">
      <c r="A12" s="372" t="s">
        <v>102</v>
      </c>
      <c r="B12" s="373" t="s">
        <v>72</v>
      </c>
      <c r="C12" s="374">
        <v>378</v>
      </c>
      <c r="D12" s="375">
        <v>736071.51199999999</v>
      </c>
      <c r="E12" s="375">
        <v>1947.2791322751323</v>
      </c>
      <c r="F12" s="375">
        <v>669907.5</v>
      </c>
      <c r="G12" s="376">
        <v>1772.2420634920634</v>
      </c>
      <c r="K12" s="396"/>
      <c r="L12" s="397"/>
      <c r="M12" s="397"/>
      <c r="N12" s="397"/>
      <c r="R12" s="23"/>
    </row>
    <row r="13" spans="1:18" s="337" customFormat="1" ht="15" customHeight="1">
      <c r="A13" s="377" t="s">
        <v>141</v>
      </c>
      <c r="B13" s="378" t="s">
        <v>28</v>
      </c>
      <c r="C13" s="379">
        <v>1850</v>
      </c>
      <c r="D13" s="380">
        <v>3641349.4499999997</v>
      </c>
      <c r="E13" s="380">
        <v>1968.2969999999998</v>
      </c>
      <c r="F13" s="380">
        <v>2975730.4989999998</v>
      </c>
      <c r="G13" s="381">
        <v>1608.5029724324324</v>
      </c>
      <c r="K13" s="396"/>
      <c r="L13" s="397"/>
      <c r="M13" s="397"/>
      <c r="N13" s="397"/>
      <c r="R13" s="23"/>
    </row>
    <row r="14" spans="1:18" s="337" customFormat="1" ht="15" customHeight="1">
      <c r="A14" s="372" t="s">
        <v>142</v>
      </c>
      <c r="B14" s="373" t="s">
        <v>183</v>
      </c>
      <c r="C14" s="374">
        <v>14459</v>
      </c>
      <c r="D14" s="375">
        <v>28668276.898999993</v>
      </c>
      <c r="E14" s="375">
        <v>1982.7288815962372</v>
      </c>
      <c r="F14" s="375">
        <v>21681069.373999994</v>
      </c>
      <c r="G14" s="376">
        <v>1499.4860899093985</v>
      </c>
      <c r="K14" s="396"/>
      <c r="L14" s="397"/>
      <c r="M14" s="397"/>
      <c r="N14" s="397"/>
      <c r="R14" s="23"/>
    </row>
    <row r="15" spans="1:18" s="337" customFormat="1" ht="15" customHeight="1">
      <c r="A15" s="377" t="s">
        <v>143</v>
      </c>
      <c r="B15" s="378" t="s">
        <v>27</v>
      </c>
      <c r="C15" s="379">
        <v>4013</v>
      </c>
      <c r="D15" s="380">
        <v>7978480.2020000005</v>
      </c>
      <c r="E15" s="380">
        <v>1988.1585352604038</v>
      </c>
      <c r="F15" s="380">
        <v>6642255.7600000007</v>
      </c>
      <c r="G15" s="381">
        <v>1655.1845900822329</v>
      </c>
      <c r="K15" s="396"/>
      <c r="L15" s="397"/>
      <c r="M15" s="397"/>
      <c r="N15" s="397"/>
      <c r="R15" s="23"/>
    </row>
    <row r="16" spans="1:18" s="337" customFormat="1" ht="15" customHeight="1">
      <c r="A16" s="372" t="s">
        <v>144</v>
      </c>
      <c r="B16" s="373" t="s">
        <v>29</v>
      </c>
      <c r="C16" s="374">
        <v>2464</v>
      </c>
      <c r="D16" s="375">
        <v>4926286.2850000001</v>
      </c>
      <c r="E16" s="375">
        <v>1999.3044987824676</v>
      </c>
      <c r="F16" s="375">
        <v>4430823.841</v>
      </c>
      <c r="G16" s="376">
        <v>1798.2239614448051</v>
      </c>
      <c r="K16" s="396"/>
      <c r="L16" s="397"/>
      <c r="M16" s="397"/>
      <c r="N16" s="397"/>
      <c r="R16" s="23"/>
    </row>
    <row r="17" spans="1:18" s="337" customFormat="1" ht="15" customHeight="1">
      <c r="A17" s="377" t="s">
        <v>103</v>
      </c>
      <c r="B17" s="378" t="s">
        <v>65</v>
      </c>
      <c r="C17" s="379">
        <v>517</v>
      </c>
      <c r="D17" s="380">
        <v>1131969.48</v>
      </c>
      <c r="E17" s="380">
        <v>2189.496092843327</v>
      </c>
      <c r="F17" s="380">
        <v>926031.48</v>
      </c>
      <c r="G17" s="381">
        <v>1791.1634042553192</v>
      </c>
      <c r="K17" s="396"/>
      <c r="L17" s="397"/>
      <c r="M17" s="397"/>
      <c r="N17" s="397"/>
      <c r="R17" s="23"/>
    </row>
    <row r="18" spans="1:18" s="337" customFormat="1" ht="15" customHeight="1">
      <c r="A18" s="372" t="s">
        <v>104</v>
      </c>
      <c r="B18" s="373" t="s">
        <v>66</v>
      </c>
      <c r="C18" s="374">
        <v>1503</v>
      </c>
      <c r="D18" s="375">
        <v>3300897.625</v>
      </c>
      <c r="E18" s="375">
        <v>2196.206004657352</v>
      </c>
      <c r="F18" s="375">
        <v>2854187.7060000002</v>
      </c>
      <c r="G18" s="376">
        <v>1898.9938163672657</v>
      </c>
      <c r="K18" s="396"/>
      <c r="L18" s="397"/>
      <c r="M18" s="397"/>
      <c r="N18" s="397"/>
      <c r="R18" s="23"/>
    </row>
    <row r="19" spans="1:18" s="337" customFormat="1" ht="15" customHeight="1">
      <c r="A19" s="377" t="s">
        <v>105</v>
      </c>
      <c r="B19" s="378" t="s">
        <v>342</v>
      </c>
      <c r="C19" s="379">
        <v>257</v>
      </c>
      <c r="D19" s="380">
        <v>566473.89899999998</v>
      </c>
      <c r="E19" s="380">
        <v>2204.1785953307394</v>
      </c>
      <c r="F19" s="380">
        <v>482715.99899999995</v>
      </c>
      <c r="G19" s="381">
        <v>1878.2723696498053</v>
      </c>
      <c r="K19" s="396"/>
      <c r="L19" s="397"/>
      <c r="M19" s="397"/>
      <c r="N19" s="397"/>
      <c r="R19" s="23"/>
    </row>
    <row r="20" spans="1:18" s="337" customFormat="1" ht="15" customHeight="1">
      <c r="A20" s="372" t="s">
        <v>106</v>
      </c>
      <c r="B20" s="373" t="s">
        <v>36</v>
      </c>
      <c r="C20" s="374">
        <v>149</v>
      </c>
      <c r="D20" s="375">
        <v>339356.951</v>
      </c>
      <c r="E20" s="375">
        <v>2277.5634295302016</v>
      </c>
      <c r="F20" s="375">
        <v>316634.951</v>
      </c>
      <c r="G20" s="376">
        <v>2125.0667852348993</v>
      </c>
      <c r="K20" s="396"/>
      <c r="L20" s="397"/>
      <c r="M20" s="397"/>
      <c r="N20" s="397"/>
      <c r="R20" s="23"/>
    </row>
    <row r="21" spans="1:18" s="337" customFormat="1" ht="15" customHeight="1">
      <c r="A21" s="377" t="s">
        <v>107</v>
      </c>
      <c r="B21" s="378" t="s">
        <v>73</v>
      </c>
      <c r="C21" s="379">
        <v>250</v>
      </c>
      <c r="D21" s="380">
        <v>577503.61800000002</v>
      </c>
      <c r="E21" s="380">
        <v>2310.0144719999998</v>
      </c>
      <c r="F21" s="380">
        <v>511718.62200000003</v>
      </c>
      <c r="G21" s="381">
        <v>2046.8744880000002</v>
      </c>
      <c r="K21" s="396"/>
      <c r="L21" s="397"/>
      <c r="M21" s="397"/>
      <c r="N21" s="397"/>
      <c r="R21" s="23"/>
    </row>
    <row r="22" spans="1:18" s="337" customFormat="1" ht="15" customHeight="1">
      <c r="A22" s="372" t="s">
        <v>145</v>
      </c>
      <c r="B22" s="373" t="s">
        <v>49</v>
      </c>
      <c r="C22" s="374">
        <v>143</v>
      </c>
      <c r="D22" s="375">
        <v>335239.35700000002</v>
      </c>
      <c r="E22" s="375">
        <v>2344.3311678321679</v>
      </c>
      <c r="F22" s="375">
        <v>286004.342</v>
      </c>
      <c r="G22" s="376">
        <v>2000.0303636363637</v>
      </c>
      <c r="K22" s="396"/>
      <c r="L22" s="397"/>
      <c r="M22" s="397"/>
      <c r="N22" s="397"/>
      <c r="R22" s="23"/>
    </row>
    <row r="23" spans="1:18" s="337" customFormat="1" ht="15" customHeight="1">
      <c r="A23" s="377" t="s">
        <v>146</v>
      </c>
      <c r="B23" s="378" t="s">
        <v>40</v>
      </c>
      <c r="C23" s="379">
        <v>455</v>
      </c>
      <c r="D23" s="380">
        <v>1069992.7059999998</v>
      </c>
      <c r="E23" s="380">
        <v>2351.6323208791205</v>
      </c>
      <c r="F23" s="380">
        <v>881008.85499999975</v>
      </c>
      <c r="G23" s="381">
        <v>1936.2831978021973</v>
      </c>
      <c r="K23" s="396"/>
      <c r="L23" s="397"/>
      <c r="M23" s="397"/>
      <c r="N23" s="397"/>
      <c r="R23" s="23"/>
    </row>
    <row r="24" spans="1:18" s="337" customFormat="1" ht="15" customHeight="1">
      <c r="A24" s="372" t="s">
        <v>147</v>
      </c>
      <c r="B24" s="373" t="s">
        <v>53</v>
      </c>
      <c r="C24" s="374">
        <v>324</v>
      </c>
      <c r="D24" s="375">
        <v>786746.10499999998</v>
      </c>
      <c r="E24" s="375">
        <v>2428.2287191358023</v>
      </c>
      <c r="F24" s="375">
        <v>713594.45299999998</v>
      </c>
      <c r="G24" s="376">
        <v>2202.4520154320985</v>
      </c>
      <c r="K24" s="396"/>
      <c r="L24" s="397"/>
      <c r="M24" s="397"/>
      <c r="N24" s="397"/>
      <c r="R24" s="23"/>
    </row>
    <row r="25" spans="1:18" s="337" customFormat="1" ht="15" customHeight="1">
      <c r="A25" s="377" t="s">
        <v>148</v>
      </c>
      <c r="B25" s="378" t="s">
        <v>35</v>
      </c>
      <c r="C25" s="379">
        <v>103</v>
      </c>
      <c r="D25" s="380">
        <v>252643.38</v>
      </c>
      <c r="E25" s="380">
        <v>2452.8483495145633</v>
      </c>
      <c r="F25" s="380">
        <v>211910.49600000001</v>
      </c>
      <c r="G25" s="381">
        <v>2057.3834563106798</v>
      </c>
      <c r="K25" s="396"/>
      <c r="L25" s="397"/>
      <c r="M25" s="397"/>
      <c r="N25" s="397"/>
      <c r="R25" s="23"/>
    </row>
    <row r="26" spans="1:18" s="337" customFormat="1" ht="15" customHeight="1">
      <c r="A26" s="372" t="s">
        <v>108</v>
      </c>
      <c r="B26" s="373" t="s">
        <v>34</v>
      </c>
      <c r="C26" s="374">
        <v>470</v>
      </c>
      <c r="D26" s="375">
        <v>1155627.0010000002</v>
      </c>
      <c r="E26" s="375">
        <v>2458.7808531914898</v>
      </c>
      <c r="F26" s="375">
        <v>1033443.3970000001</v>
      </c>
      <c r="G26" s="376">
        <v>2198.8157382978725</v>
      </c>
      <c r="K26" s="396"/>
      <c r="L26" s="397"/>
      <c r="M26" s="397"/>
      <c r="N26" s="397"/>
      <c r="R26" s="23"/>
    </row>
    <row r="27" spans="1:18" s="337" customFormat="1" ht="15" customHeight="1">
      <c r="A27" s="377" t="s">
        <v>109</v>
      </c>
      <c r="B27" s="378" t="s">
        <v>39</v>
      </c>
      <c r="C27" s="379">
        <v>120</v>
      </c>
      <c r="D27" s="380">
        <v>298611.15999999997</v>
      </c>
      <c r="E27" s="380">
        <v>2488.4263333333333</v>
      </c>
      <c r="F27" s="380">
        <v>271979.33199999999</v>
      </c>
      <c r="G27" s="381">
        <v>2266.4944333333333</v>
      </c>
      <c r="K27" s="396"/>
      <c r="L27" s="397"/>
      <c r="M27" s="397"/>
      <c r="N27" s="397"/>
      <c r="R27" s="23"/>
    </row>
    <row r="28" spans="1:18" s="337" customFormat="1" ht="15" customHeight="1">
      <c r="A28" s="372" t="s">
        <v>110</v>
      </c>
      <c r="B28" s="373" t="s">
        <v>55</v>
      </c>
      <c r="C28" s="374">
        <v>238</v>
      </c>
      <c r="D28" s="375">
        <v>598887.04499999993</v>
      </c>
      <c r="E28" s="375">
        <v>2516.332121848739</v>
      </c>
      <c r="F28" s="375">
        <v>501465.90899999993</v>
      </c>
      <c r="G28" s="376">
        <v>2106.9996176470586</v>
      </c>
      <c r="K28" s="396"/>
      <c r="L28" s="397"/>
      <c r="M28" s="397"/>
      <c r="N28" s="397"/>
      <c r="R28" s="23"/>
    </row>
    <row r="29" spans="1:18" s="337" customFormat="1" ht="15" customHeight="1">
      <c r="A29" s="377" t="s">
        <v>111</v>
      </c>
      <c r="B29" s="378" t="s">
        <v>267</v>
      </c>
      <c r="C29" s="379">
        <v>525</v>
      </c>
      <c r="D29" s="380">
        <v>1343634.1039999998</v>
      </c>
      <c r="E29" s="380">
        <v>2559.3030552380951</v>
      </c>
      <c r="F29" s="380">
        <v>1075571.0959999999</v>
      </c>
      <c r="G29" s="381">
        <v>2048.7068495238095</v>
      </c>
      <c r="K29" s="396"/>
      <c r="L29" s="397"/>
      <c r="M29" s="397"/>
      <c r="N29" s="397"/>
      <c r="R29" s="23"/>
    </row>
    <row r="30" spans="1:18" s="337" customFormat="1" ht="15" customHeight="1">
      <c r="A30" s="372" t="s">
        <v>112</v>
      </c>
      <c r="B30" s="373" t="s">
        <v>50</v>
      </c>
      <c r="C30" s="374">
        <v>77</v>
      </c>
      <c r="D30" s="375">
        <v>199459.13099999999</v>
      </c>
      <c r="E30" s="375">
        <v>2590.3783246753246</v>
      </c>
      <c r="F30" s="375">
        <v>190364.63099999999</v>
      </c>
      <c r="G30" s="376">
        <v>2472.267935064935</v>
      </c>
      <c r="K30" s="396"/>
      <c r="L30" s="397"/>
      <c r="M30" s="397"/>
      <c r="N30" s="397"/>
      <c r="R30" s="23"/>
    </row>
    <row r="31" spans="1:18" s="337" customFormat="1" ht="15" customHeight="1">
      <c r="A31" s="377" t="s">
        <v>113</v>
      </c>
      <c r="B31" s="378" t="s">
        <v>56</v>
      </c>
      <c r="C31" s="379">
        <v>155</v>
      </c>
      <c r="D31" s="380">
        <v>406849.28700000001</v>
      </c>
      <c r="E31" s="380">
        <v>2624.8341096774193</v>
      </c>
      <c r="F31" s="380">
        <v>363114.51900000003</v>
      </c>
      <c r="G31" s="381">
        <v>2342.6743161290324</v>
      </c>
      <c r="K31" s="396"/>
      <c r="L31" s="397"/>
      <c r="M31" s="397"/>
      <c r="N31" s="397"/>
      <c r="R31" s="23"/>
    </row>
    <row r="32" spans="1:18" s="337" customFormat="1" ht="15" customHeight="1">
      <c r="A32" s="372" t="s">
        <v>114</v>
      </c>
      <c r="B32" s="373" t="s">
        <v>47</v>
      </c>
      <c r="C32" s="374">
        <v>550</v>
      </c>
      <c r="D32" s="375">
        <v>1465303.1730000002</v>
      </c>
      <c r="E32" s="375">
        <v>2664.1875872727278</v>
      </c>
      <c r="F32" s="375">
        <v>1265340.1730000002</v>
      </c>
      <c r="G32" s="376">
        <v>2300.6184963636365</v>
      </c>
      <c r="K32" s="396"/>
      <c r="L32" s="397"/>
      <c r="M32" s="397"/>
      <c r="N32" s="397"/>
      <c r="R32" s="23"/>
    </row>
    <row r="33" spans="1:18" s="337" customFormat="1" ht="15" customHeight="1">
      <c r="A33" s="377" t="s">
        <v>149</v>
      </c>
      <c r="B33" s="378" t="s">
        <v>63</v>
      </c>
      <c r="C33" s="379">
        <v>693</v>
      </c>
      <c r="D33" s="380">
        <v>1864303.0540000002</v>
      </c>
      <c r="E33" s="380">
        <v>2690.1919971139973</v>
      </c>
      <c r="F33" s="380">
        <v>1464281.9860000003</v>
      </c>
      <c r="G33" s="381">
        <v>2112.9610187590192</v>
      </c>
      <c r="K33" s="396"/>
      <c r="L33" s="397"/>
      <c r="M33" s="397"/>
      <c r="N33" s="397"/>
      <c r="R33" s="23"/>
    </row>
    <row r="34" spans="1:18" s="337" customFormat="1" ht="15" customHeight="1">
      <c r="A34" s="372" t="s">
        <v>150</v>
      </c>
      <c r="B34" s="373" t="s">
        <v>69</v>
      </c>
      <c r="C34" s="374">
        <v>237</v>
      </c>
      <c r="D34" s="375">
        <v>638554.31499999994</v>
      </c>
      <c r="E34" s="375">
        <v>2694.3220042194089</v>
      </c>
      <c r="F34" s="375">
        <v>558453.65499999991</v>
      </c>
      <c r="G34" s="376">
        <v>2356.3445358649788</v>
      </c>
      <c r="K34" s="396"/>
      <c r="L34" s="397"/>
      <c r="M34" s="397"/>
      <c r="N34" s="397"/>
      <c r="R34" s="23"/>
    </row>
    <row r="35" spans="1:18" s="337" customFormat="1" ht="15" customHeight="1">
      <c r="A35" s="377" t="s">
        <v>151</v>
      </c>
      <c r="B35" s="378" t="s">
        <v>341</v>
      </c>
      <c r="C35" s="379">
        <v>671</v>
      </c>
      <c r="D35" s="380">
        <v>1811140.2100000002</v>
      </c>
      <c r="E35" s="380">
        <v>2699.1657377049182</v>
      </c>
      <c r="F35" s="380">
        <v>1478247.2100000002</v>
      </c>
      <c r="G35" s="381">
        <v>2203.0509836065576</v>
      </c>
      <c r="K35" s="396"/>
      <c r="L35" s="397"/>
      <c r="M35" s="397"/>
      <c r="N35" s="397"/>
      <c r="R35" s="23"/>
    </row>
    <row r="36" spans="1:18" s="337" customFormat="1" ht="15" customHeight="1">
      <c r="A36" s="372" t="s">
        <v>152</v>
      </c>
      <c r="B36" s="373" t="s">
        <v>70</v>
      </c>
      <c r="C36" s="374">
        <v>213</v>
      </c>
      <c r="D36" s="375">
        <v>575948.22</v>
      </c>
      <c r="E36" s="375">
        <v>2703.9822535211265</v>
      </c>
      <c r="F36" s="375">
        <v>505032.31399999995</v>
      </c>
      <c r="G36" s="376">
        <v>2371.0437276995303</v>
      </c>
      <c r="K36" s="396"/>
      <c r="L36" s="397"/>
      <c r="M36" s="397"/>
      <c r="N36" s="397"/>
      <c r="R36" s="23"/>
    </row>
    <row r="37" spans="1:18" s="337" customFormat="1" ht="15" customHeight="1">
      <c r="A37" s="377" t="s">
        <v>153</v>
      </c>
      <c r="B37" s="378" t="s">
        <v>54</v>
      </c>
      <c r="C37" s="379">
        <v>214</v>
      </c>
      <c r="D37" s="380">
        <v>586158.77599999995</v>
      </c>
      <c r="E37" s="380">
        <v>2739.0597009345793</v>
      </c>
      <c r="F37" s="380">
        <v>474247.37599999993</v>
      </c>
      <c r="G37" s="381">
        <v>2216.1092336448596</v>
      </c>
      <c r="K37" s="396"/>
      <c r="L37" s="397"/>
      <c r="M37" s="397"/>
      <c r="N37" s="397"/>
      <c r="R37" s="23"/>
    </row>
    <row r="38" spans="1:18" s="337" customFormat="1" ht="15" customHeight="1">
      <c r="A38" s="372" t="s">
        <v>154</v>
      </c>
      <c r="B38" s="373" t="s">
        <v>62</v>
      </c>
      <c r="C38" s="374">
        <v>68</v>
      </c>
      <c r="D38" s="375">
        <v>189166.84400000001</v>
      </c>
      <c r="E38" s="375">
        <v>2781.8653529411768</v>
      </c>
      <c r="F38" s="375">
        <v>154738.43700000001</v>
      </c>
      <c r="G38" s="376">
        <v>2275.5652500000001</v>
      </c>
      <c r="K38" s="396"/>
      <c r="L38" s="397"/>
      <c r="M38" s="397"/>
      <c r="N38" s="397"/>
      <c r="R38" s="23"/>
    </row>
    <row r="39" spans="1:18" s="337" customFormat="1" ht="15" customHeight="1">
      <c r="A39" s="377" t="s">
        <v>155</v>
      </c>
      <c r="B39" s="378" t="s">
        <v>31</v>
      </c>
      <c r="C39" s="379">
        <v>166</v>
      </c>
      <c r="D39" s="380">
        <v>473824.859</v>
      </c>
      <c r="E39" s="380">
        <v>2854.3666204819278</v>
      </c>
      <c r="F39" s="380">
        <v>445460.19500000001</v>
      </c>
      <c r="G39" s="381">
        <v>2683.4951506024095</v>
      </c>
      <c r="K39" s="396"/>
      <c r="L39" s="397"/>
      <c r="M39" s="397"/>
      <c r="N39" s="397"/>
      <c r="R39" s="23"/>
    </row>
    <row r="40" spans="1:18" s="337" customFormat="1" ht="15" customHeight="1">
      <c r="A40" s="372" t="s">
        <v>156</v>
      </c>
      <c r="B40" s="373" t="s">
        <v>37</v>
      </c>
      <c r="C40" s="374">
        <v>224</v>
      </c>
      <c r="D40" s="375">
        <v>653410.55200000003</v>
      </c>
      <c r="E40" s="375">
        <v>2917.0113928571432</v>
      </c>
      <c r="F40" s="375">
        <v>609840.32900000003</v>
      </c>
      <c r="G40" s="376">
        <v>2722.5014687500002</v>
      </c>
      <c r="K40" s="396"/>
      <c r="L40" s="397"/>
      <c r="M40" s="397"/>
      <c r="N40" s="397"/>
      <c r="R40" s="23"/>
    </row>
    <row r="41" spans="1:18" s="337" customFormat="1" ht="15" customHeight="1">
      <c r="A41" s="377" t="s">
        <v>136</v>
      </c>
      <c r="B41" s="378" t="s">
        <v>59</v>
      </c>
      <c r="C41" s="379">
        <v>53</v>
      </c>
      <c r="D41" s="380">
        <v>155118.01199999999</v>
      </c>
      <c r="E41" s="380">
        <v>2926.7549433962263</v>
      </c>
      <c r="F41" s="380">
        <v>133511.01199999999</v>
      </c>
      <c r="G41" s="381">
        <v>2519.0756981132072</v>
      </c>
      <c r="K41" s="396"/>
      <c r="L41" s="397"/>
      <c r="M41" s="397"/>
      <c r="N41" s="397"/>
      <c r="R41" s="23"/>
    </row>
    <row r="42" spans="1:18" s="337" customFormat="1" ht="15" customHeight="1">
      <c r="A42" s="372" t="s">
        <v>115</v>
      </c>
      <c r="B42" s="373" t="s">
        <v>71</v>
      </c>
      <c r="C42" s="374">
        <v>96</v>
      </c>
      <c r="D42" s="375">
        <v>282859.67800000001</v>
      </c>
      <c r="E42" s="375">
        <v>2946.4549791666668</v>
      </c>
      <c r="F42" s="375">
        <v>259727.76700000002</v>
      </c>
      <c r="G42" s="376">
        <v>2705.4975729166667</v>
      </c>
      <c r="K42" s="396"/>
      <c r="L42" s="397"/>
      <c r="M42" s="397"/>
      <c r="N42" s="397"/>
      <c r="R42" s="23"/>
    </row>
    <row r="43" spans="1:18" s="337" customFormat="1" ht="15" customHeight="1">
      <c r="A43" s="377" t="s">
        <v>116</v>
      </c>
      <c r="B43" s="378" t="s">
        <v>67</v>
      </c>
      <c r="C43" s="379">
        <v>61</v>
      </c>
      <c r="D43" s="380">
        <v>183849.022</v>
      </c>
      <c r="E43" s="380">
        <v>3013.9183934426228</v>
      </c>
      <c r="F43" s="380">
        <v>166098.546</v>
      </c>
      <c r="G43" s="381">
        <v>2722.9269836065573</v>
      </c>
      <c r="K43" s="396"/>
      <c r="L43" s="397"/>
      <c r="M43" s="397"/>
      <c r="N43" s="397"/>
      <c r="R43" s="23"/>
    </row>
    <row r="44" spans="1:18" s="337" customFormat="1" ht="15" customHeight="1">
      <c r="A44" s="372" t="s">
        <v>117</v>
      </c>
      <c r="B44" s="373" t="s">
        <v>43</v>
      </c>
      <c r="C44" s="374">
        <v>114</v>
      </c>
      <c r="D44" s="375">
        <v>351744.73300000001</v>
      </c>
      <c r="E44" s="375">
        <v>3085.4801140350878</v>
      </c>
      <c r="F44" s="375">
        <v>315608.875</v>
      </c>
      <c r="G44" s="376">
        <v>2768.4989035087719</v>
      </c>
      <c r="K44" s="396"/>
      <c r="L44" s="397"/>
      <c r="M44" s="397"/>
      <c r="N44" s="397"/>
      <c r="R44" s="23"/>
    </row>
    <row r="45" spans="1:18" s="337" customFormat="1" ht="15" customHeight="1">
      <c r="A45" s="377" t="s">
        <v>157</v>
      </c>
      <c r="B45" s="378" t="s">
        <v>77</v>
      </c>
      <c r="C45" s="379">
        <v>112</v>
      </c>
      <c r="D45" s="380">
        <v>348042.05499999999</v>
      </c>
      <c r="E45" s="380">
        <v>3107.5183482142857</v>
      </c>
      <c r="F45" s="380">
        <v>309364.64399999997</v>
      </c>
      <c r="G45" s="381">
        <v>2762.1843214285714</v>
      </c>
      <c r="K45" s="396"/>
      <c r="L45" s="397"/>
      <c r="M45" s="397"/>
      <c r="N45" s="397"/>
      <c r="R45" s="23"/>
    </row>
    <row r="46" spans="1:18" s="337" customFormat="1" ht="15" customHeight="1">
      <c r="A46" s="372" t="s">
        <v>158</v>
      </c>
      <c r="B46" s="373" t="s">
        <v>46</v>
      </c>
      <c r="C46" s="374">
        <v>44</v>
      </c>
      <c r="D46" s="375">
        <v>145450.541</v>
      </c>
      <c r="E46" s="375">
        <v>3305.6941136363635</v>
      </c>
      <c r="F46" s="375">
        <v>133825.541</v>
      </c>
      <c r="G46" s="376">
        <v>3041.489568181818</v>
      </c>
      <c r="K46" s="396"/>
      <c r="L46" s="397"/>
      <c r="M46" s="397"/>
      <c r="N46" s="397"/>
      <c r="R46" s="23"/>
    </row>
    <row r="47" spans="1:18" s="337" customFormat="1" ht="15" customHeight="1">
      <c r="A47" s="377" t="s">
        <v>159</v>
      </c>
      <c r="B47" s="378" t="s">
        <v>48</v>
      </c>
      <c r="C47" s="379">
        <v>145</v>
      </c>
      <c r="D47" s="380">
        <v>480977.353</v>
      </c>
      <c r="E47" s="380">
        <v>3317.0851931034481</v>
      </c>
      <c r="F47" s="380">
        <v>446091.40899999999</v>
      </c>
      <c r="G47" s="381">
        <v>3076.4924758620687</v>
      </c>
      <c r="K47" s="396"/>
      <c r="L47" s="397"/>
      <c r="M47" s="397"/>
      <c r="N47" s="397"/>
      <c r="R47" s="23"/>
    </row>
    <row r="48" spans="1:18" s="337" customFormat="1" ht="15" customHeight="1">
      <c r="A48" s="372" t="s">
        <v>276</v>
      </c>
      <c r="B48" s="373" t="s">
        <v>38</v>
      </c>
      <c r="C48" s="374">
        <v>82</v>
      </c>
      <c r="D48" s="375">
        <v>272880.27100000001</v>
      </c>
      <c r="E48" s="375">
        <v>3327.8081829268294</v>
      </c>
      <c r="F48" s="375">
        <v>244827.21100000001</v>
      </c>
      <c r="G48" s="376">
        <v>2985.6976951219513</v>
      </c>
      <c r="K48" s="396"/>
      <c r="L48" s="397"/>
      <c r="M48" s="397"/>
      <c r="N48" s="397"/>
      <c r="R48" s="23"/>
    </row>
    <row r="49" spans="1:18" s="337" customFormat="1" ht="15" customHeight="1">
      <c r="A49" s="377" t="s">
        <v>276</v>
      </c>
      <c r="B49" s="378" t="s">
        <v>42</v>
      </c>
      <c r="C49" s="379">
        <v>38</v>
      </c>
      <c r="D49" s="380">
        <v>126980.455</v>
      </c>
      <c r="E49" s="380">
        <v>3341.5909210526315</v>
      </c>
      <c r="F49" s="380">
        <v>107006.62300000001</v>
      </c>
      <c r="G49" s="381">
        <v>2815.9637631578948</v>
      </c>
      <c r="K49" s="396"/>
      <c r="L49" s="397"/>
      <c r="M49" s="397"/>
      <c r="N49" s="397"/>
      <c r="R49" s="23"/>
    </row>
    <row r="50" spans="1:18" s="337" customFormat="1" ht="15" customHeight="1">
      <c r="A50" s="372" t="s">
        <v>119</v>
      </c>
      <c r="B50" s="373" t="s">
        <v>76</v>
      </c>
      <c r="C50" s="374">
        <v>134</v>
      </c>
      <c r="D50" s="375">
        <v>471678.32699999999</v>
      </c>
      <c r="E50" s="375">
        <v>3519.987514925373</v>
      </c>
      <c r="F50" s="375">
        <v>428188.10099999997</v>
      </c>
      <c r="G50" s="376">
        <v>3195.4335895522386</v>
      </c>
      <c r="K50" s="396"/>
      <c r="L50" s="397"/>
      <c r="M50" s="397"/>
      <c r="N50" s="397"/>
      <c r="R50" s="23"/>
    </row>
    <row r="51" spans="1:18" s="337" customFormat="1" ht="15" customHeight="1">
      <c r="A51" s="377" t="s">
        <v>161</v>
      </c>
      <c r="B51" s="378" t="s">
        <v>64</v>
      </c>
      <c r="C51" s="379">
        <v>78</v>
      </c>
      <c r="D51" s="380">
        <v>281281.16600000003</v>
      </c>
      <c r="E51" s="380">
        <v>3606.1687948717954</v>
      </c>
      <c r="F51" s="380">
        <v>236487.41000000003</v>
      </c>
      <c r="G51" s="381">
        <v>3031.8898717948723</v>
      </c>
      <c r="K51" s="396"/>
      <c r="L51" s="397"/>
      <c r="M51" s="397"/>
      <c r="N51" s="397"/>
      <c r="R51" s="23"/>
    </row>
    <row r="52" spans="1:18" s="337" customFormat="1" ht="15" customHeight="1">
      <c r="A52" s="372" t="s">
        <v>162</v>
      </c>
      <c r="B52" s="373" t="s">
        <v>60</v>
      </c>
      <c r="C52" s="374">
        <v>37</v>
      </c>
      <c r="D52" s="375">
        <v>134516.90299999999</v>
      </c>
      <c r="E52" s="375">
        <v>3635.5919729729726</v>
      </c>
      <c r="F52" s="375">
        <v>108813.23899999999</v>
      </c>
      <c r="G52" s="376">
        <v>2940.8983513513508</v>
      </c>
      <c r="K52" s="396"/>
      <c r="L52" s="397"/>
      <c r="M52" s="397"/>
      <c r="N52" s="397"/>
      <c r="R52" s="23"/>
    </row>
    <row r="53" spans="1:18" s="337" customFormat="1" ht="15" customHeight="1">
      <c r="A53" s="377" t="s">
        <v>120</v>
      </c>
      <c r="B53" s="378" t="s">
        <v>33</v>
      </c>
      <c r="C53" s="379">
        <v>85</v>
      </c>
      <c r="D53" s="380">
        <v>313867.24200000003</v>
      </c>
      <c r="E53" s="380">
        <v>3692.5557882352946</v>
      </c>
      <c r="F53" s="380">
        <v>247021.63800000004</v>
      </c>
      <c r="G53" s="381">
        <v>2906.1369176470594</v>
      </c>
      <c r="K53" s="396"/>
      <c r="L53" s="397"/>
      <c r="M53" s="397"/>
      <c r="N53" s="397"/>
      <c r="R53" s="23"/>
    </row>
    <row r="54" spans="1:18" s="337" customFormat="1" ht="15" customHeight="1">
      <c r="A54" s="372" t="s">
        <v>121</v>
      </c>
      <c r="B54" s="373" t="s">
        <v>58</v>
      </c>
      <c r="C54" s="374">
        <v>48</v>
      </c>
      <c r="D54" s="375">
        <v>181511.36</v>
      </c>
      <c r="E54" s="375">
        <v>3781.4866666666662</v>
      </c>
      <c r="F54" s="375">
        <v>142519.06199999998</v>
      </c>
      <c r="G54" s="376">
        <v>2969.1471249999995</v>
      </c>
      <c r="K54" s="396"/>
      <c r="L54" s="397"/>
      <c r="M54" s="397"/>
      <c r="N54" s="397"/>
      <c r="R54" s="23"/>
    </row>
    <row r="55" spans="1:18" s="337" customFormat="1" ht="15" customHeight="1">
      <c r="A55" s="377" t="s">
        <v>163</v>
      </c>
      <c r="B55" s="378" t="s">
        <v>57</v>
      </c>
      <c r="C55" s="379">
        <v>65</v>
      </c>
      <c r="D55" s="380">
        <v>249024.80100000001</v>
      </c>
      <c r="E55" s="380">
        <v>3831.1507846153845</v>
      </c>
      <c r="F55" s="380">
        <v>211755.345</v>
      </c>
      <c r="G55" s="381">
        <v>3257.7745384615387</v>
      </c>
      <c r="K55" s="396"/>
      <c r="L55" s="397"/>
      <c r="M55" s="397"/>
      <c r="N55" s="397"/>
      <c r="R55" s="23"/>
    </row>
    <row r="56" spans="1:18" s="337" customFormat="1" ht="15" customHeight="1">
      <c r="A56" s="372" t="s">
        <v>164</v>
      </c>
      <c r="B56" s="373" t="s">
        <v>44</v>
      </c>
      <c r="C56" s="374">
        <v>16</v>
      </c>
      <c r="D56" s="375">
        <v>67602.814608695655</v>
      </c>
      <c r="E56" s="375">
        <v>4225.1759130434784</v>
      </c>
      <c r="F56" s="375">
        <v>62798.814608695655</v>
      </c>
      <c r="G56" s="376">
        <v>3924.9259130434784</v>
      </c>
      <c r="K56" s="396"/>
      <c r="L56" s="397"/>
      <c r="M56" s="397"/>
      <c r="N56" s="397"/>
      <c r="R56" s="23"/>
    </row>
    <row r="57" spans="1:18" s="337" customFormat="1" ht="15" customHeight="1">
      <c r="A57" s="377" t="s">
        <v>122</v>
      </c>
      <c r="B57" s="378" t="s">
        <v>68</v>
      </c>
      <c r="C57" s="379">
        <v>38</v>
      </c>
      <c r="D57" s="380">
        <v>186114.74400000001</v>
      </c>
      <c r="E57" s="380">
        <v>4897.7564210526316</v>
      </c>
      <c r="F57" s="380">
        <v>151017.272</v>
      </c>
      <c r="G57" s="381">
        <v>3974.1387368421051</v>
      </c>
      <c r="K57" s="396"/>
      <c r="L57" s="397"/>
      <c r="M57" s="397"/>
      <c r="N57" s="397"/>
      <c r="R57" s="23"/>
    </row>
    <row r="58" spans="1:18" s="337" customFormat="1" ht="15" customHeight="1">
      <c r="A58" s="372" t="s">
        <v>123</v>
      </c>
      <c r="B58" s="373" t="s">
        <v>61</v>
      </c>
      <c r="C58" s="374">
        <v>106</v>
      </c>
      <c r="D58" s="375">
        <v>519273.97199999995</v>
      </c>
      <c r="E58" s="375">
        <v>4898.8110566037731</v>
      </c>
      <c r="F58" s="375">
        <v>519273.97199999995</v>
      </c>
      <c r="G58" s="376">
        <v>4898.8110566037731</v>
      </c>
      <c r="K58" s="396"/>
      <c r="L58" s="397"/>
      <c r="M58" s="397"/>
      <c r="N58" s="397"/>
      <c r="R58" s="23"/>
    </row>
    <row r="59" spans="1:18" s="337" customFormat="1" ht="15" customHeight="1">
      <c r="A59" s="377" t="s">
        <v>165</v>
      </c>
      <c r="B59" s="378" t="s">
        <v>75</v>
      </c>
      <c r="C59" s="379">
        <v>45</v>
      </c>
      <c r="D59" s="380">
        <v>221263.908</v>
      </c>
      <c r="E59" s="380">
        <v>4916.9757333333337</v>
      </c>
      <c r="F59" s="380">
        <v>212391.552</v>
      </c>
      <c r="G59" s="381">
        <v>4719.8122666666668</v>
      </c>
      <c r="K59" s="396"/>
      <c r="L59" s="397"/>
      <c r="M59" s="397"/>
      <c r="N59" s="397"/>
      <c r="R59" s="23"/>
    </row>
    <row r="60" spans="1:18" s="337" customFormat="1" ht="15" customHeight="1">
      <c r="A60" s="372" t="s">
        <v>166</v>
      </c>
      <c r="B60" s="373" t="s">
        <v>51</v>
      </c>
      <c r="C60" s="374">
        <v>35</v>
      </c>
      <c r="D60" s="375">
        <v>179448.86499999999</v>
      </c>
      <c r="E60" s="375">
        <v>5127.1104285714282</v>
      </c>
      <c r="F60" s="375">
        <v>164982.86499999999</v>
      </c>
      <c r="G60" s="376">
        <v>4713.7961428571425</v>
      </c>
      <c r="K60" s="396"/>
      <c r="L60" s="397"/>
      <c r="M60" s="397"/>
      <c r="N60" s="397"/>
      <c r="R60" s="23"/>
    </row>
    <row r="61" spans="1:18" s="337" customFormat="1" ht="15" customHeight="1">
      <c r="A61" s="377" t="s">
        <v>124</v>
      </c>
      <c r="B61" s="378" t="s">
        <v>74</v>
      </c>
      <c r="C61" s="379">
        <v>54</v>
      </c>
      <c r="D61" s="380">
        <v>285566.59600000002</v>
      </c>
      <c r="E61" s="380">
        <v>5288.2702962962967</v>
      </c>
      <c r="F61" s="380">
        <v>246679.06000000003</v>
      </c>
      <c r="G61" s="381">
        <v>4568.1307407407412</v>
      </c>
      <c r="K61" s="396"/>
      <c r="L61" s="397"/>
      <c r="M61" s="397"/>
      <c r="N61" s="397"/>
      <c r="R61" s="23"/>
    </row>
    <row r="62" spans="1:18" s="337" customFormat="1" ht="15" customHeight="1">
      <c r="A62" s="372" t="s">
        <v>125</v>
      </c>
      <c r="B62" s="373" t="s">
        <v>41</v>
      </c>
      <c r="C62" s="374">
        <v>36</v>
      </c>
      <c r="D62" s="375">
        <v>196949.65980000002</v>
      </c>
      <c r="E62" s="375">
        <v>5470.8238833333344</v>
      </c>
      <c r="F62" s="375">
        <v>173734.49580000003</v>
      </c>
      <c r="G62" s="376">
        <v>4825.9582166666678</v>
      </c>
      <c r="K62" s="396"/>
      <c r="L62" s="397"/>
      <c r="M62" s="397"/>
      <c r="N62" s="397"/>
      <c r="R62" s="23"/>
    </row>
    <row r="63" spans="1:18" s="337" customFormat="1" ht="15" customHeight="1">
      <c r="A63" s="377" t="s">
        <v>126</v>
      </c>
      <c r="B63" s="378" t="s">
        <v>45</v>
      </c>
      <c r="C63" s="379">
        <v>8</v>
      </c>
      <c r="D63" s="380">
        <v>46163.756999999998</v>
      </c>
      <c r="E63" s="380">
        <v>5770.4696249999997</v>
      </c>
      <c r="F63" s="380">
        <v>39463.756999999998</v>
      </c>
      <c r="G63" s="381">
        <v>4932.9696249999997</v>
      </c>
      <c r="K63" s="396"/>
      <c r="L63" s="397"/>
      <c r="M63" s="397"/>
      <c r="N63" s="397"/>
      <c r="R63" s="23"/>
    </row>
    <row r="64" spans="1:18" s="337" customFormat="1" ht="15" customHeight="1">
      <c r="A64" s="372" t="s">
        <v>127</v>
      </c>
      <c r="B64" s="373" t="s">
        <v>185</v>
      </c>
      <c r="C64" s="374">
        <v>12</v>
      </c>
      <c r="D64" s="375">
        <v>88991</v>
      </c>
      <c r="E64" s="375">
        <v>7415.916666666667</v>
      </c>
      <c r="F64" s="375">
        <v>88991</v>
      </c>
      <c r="G64" s="376">
        <v>7415.916666666667</v>
      </c>
      <c r="K64" s="396"/>
      <c r="L64" s="397"/>
      <c r="M64" s="397"/>
      <c r="N64" s="397"/>
      <c r="R64" s="23"/>
    </row>
    <row r="65" spans="1:19" s="337" customFormat="1" ht="15" customHeight="1" thickBot="1">
      <c r="A65" s="618"/>
      <c r="B65" s="619" t="s">
        <v>236</v>
      </c>
      <c r="C65" s="620">
        <v>45228</v>
      </c>
      <c r="D65" s="621">
        <v>95290890.605408654</v>
      </c>
      <c r="E65" s="621">
        <v>2106.900384837018</v>
      </c>
      <c r="F65" s="621">
        <v>78080102.668408662</v>
      </c>
      <c r="G65" s="622">
        <v>1726.3664691874208</v>
      </c>
      <c r="K65" s="396"/>
      <c r="L65" s="397"/>
      <c r="M65" s="397"/>
      <c r="N65" s="397"/>
    </row>
    <row r="66" spans="1:19" s="337" customFormat="1" ht="15" customHeight="1" thickTop="1">
      <c r="B66" s="330"/>
      <c r="C66" s="379"/>
      <c r="D66" s="379"/>
      <c r="E66" s="379"/>
      <c r="F66" s="379"/>
      <c r="G66" s="382"/>
      <c r="K66"/>
      <c r="L66"/>
      <c r="M66"/>
      <c r="N66"/>
    </row>
    <row r="67" spans="1:19" s="337" customFormat="1" ht="15" customHeight="1">
      <c r="B67" s="742"/>
      <c r="C67" s="742"/>
      <c r="D67" s="742"/>
      <c r="E67" s="419"/>
      <c r="F67" s="419"/>
      <c r="G67" s="383"/>
      <c r="K67" s="11"/>
      <c r="L67" s="11"/>
      <c r="M67" s="11"/>
      <c r="N67" s="11"/>
      <c r="R67" s="23"/>
    </row>
    <row r="68" spans="1:19" s="337" customFormat="1" ht="15" customHeight="1">
      <c r="B68" s="384" t="s">
        <v>265</v>
      </c>
      <c r="C68" s="385"/>
      <c r="D68" s="385"/>
      <c r="E68" s="385"/>
      <c r="F68" s="385"/>
      <c r="G68" s="383"/>
      <c r="J68" s="315"/>
      <c r="K68" s="11"/>
      <c r="L68" s="11"/>
      <c r="M68" s="11"/>
      <c r="N68" s="11"/>
      <c r="O68" s="315"/>
      <c r="R68" s="23"/>
    </row>
    <row r="69" spans="1:19" s="315" customFormat="1" ht="15" customHeight="1">
      <c r="A69" s="337"/>
      <c r="B69" s="525" t="s">
        <v>297</v>
      </c>
      <c r="C69" s="385"/>
      <c r="D69" s="385"/>
      <c r="E69" s="385"/>
      <c r="F69" s="385"/>
      <c r="G69" s="383"/>
      <c r="K69" s="11"/>
      <c r="L69" s="11"/>
      <c r="M69" s="11"/>
      <c r="N69" s="11"/>
      <c r="R69" s="23"/>
    </row>
    <row r="70" spans="1:19" s="315" customFormat="1" ht="15" customHeight="1">
      <c r="A70" s="337"/>
      <c r="B70" s="9"/>
      <c r="C70" s="8"/>
      <c r="D70" s="8"/>
      <c r="E70" s="8"/>
      <c r="F70" s="8"/>
      <c r="G70" s="8"/>
      <c r="J70" s="337"/>
      <c r="K70" s="11"/>
      <c r="L70" s="11"/>
      <c r="M70" s="11"/>
      <c r="N70" s="11"/>
      <c r="O70" s="337"/>
      <c r="R70" s="23"/>
    </row>
    <row r="71" spans="1:19" s="337" customFormat="1" ht="15" customHeight="1">
      <c r="A71" s="9"/>
      <c r="B71" s="9"/>
      <c r="C71" s="8"/>
      <c r="D71" s="8"/>
      <c r="E71" s="8"/>
      <c r="F71" s="8"/>
      <c r="G71" s="8"/>
      <c r="K71" s="11"/>
      <c r="L71" s="11"/>
      <c r="M71" s="11"/>
      <c r="N71" s="11"/>
      <c r="R71" s="23"/>
    </row>
    <row r="72" spans="1:19" s="337" customFormat="1" ht="15" customHeight="1">
      <c r="A72" s="9"/>
      <c r="B72" s="9"/>
      <c r="C72" s="8"/>
      <c r="D72" s="8"/>
      <c r="E72" s="8"/>
      <c r="F72" s="8"/>
      <c r="G72" s="8"/>
      <c r="K72" s="396"/>
      <c r="L72" s="397"/>
      <c r="M72" s="397"/>
      <c r="N72" s="397"/>
      <c r="R72" s="10"/>
    </row>
    <row r="73" spans="1:19" s="337" customFormat="1">
      <c r="A73" s="9"/>
      <c r="B73" s="9"/>
      <c r="C73" s="8"/>
      <c r="D73" s="8"/>
      <c r="E73" s="8"/>
      <c r="F73" s="8"/>
      <c r="G73" s="8"/>
      <c r="K73" s="11"/>
      <c r="L73" s="11"/>
      <c r="M73" s="11"/>
      <c r="N73" s="11"/>
      <c r="R73" s="10"/>
    </row>
    <row r="74" spans="1:19" s="337" customFormat="1">
      <c r="A74" s="9"/>
      <c r="B74" s="9"/>
      <c r="C74" s="8"/>
      <c r="D74" s="8"/>
      <c r="E74" s="8"/>
      <c r="F74" s="8"/>
      <c r="G74" s="8"/>
      <c r="K74" s="396"/>
      <c r="L74" s="397"/>
      <c r="M74" s="397"/>
      <c r="N74" s="397"/>
      <c r="O74"/>
      <c r="P74" s="11"/>
      <c r="S74" s="10"/>
    </row>
  </sheetData>
  <sheetProtection sort="0" autoFilter="0" pivotTables="0"/>
  <sortState xmlns:xlrd2="http://schemas.microsoft.com/office/spreadsheetml/2017/richdata2" ref="B6:G64">
    <sortCondition ref="E6:E64"/>
  </sortState>
  <mergeCells count="1">
    <mergeCell ref="B67:D67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A6:A47 A50:A64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pageSetUpPr fitToPage="1"/>
  </sheetPr>
  <dimension ref="A1:I144"/>
  <sheetViews>
    <sheetView showGridLines="0" workbookViewId="0">
      <selection activeCell="M4" sqref="M4"/>
    </sheetView>
  </sheetViews>
  <sheetFormatPr defaultRowHeight="12.75"/>
  <cols>
    <col min="1" max="1" width="7" style="9" customWidth="1"/>
    <col min="2" max="2" width="32.5703125" style="9" customWidth="1"/>
    <col min="3" max="3" width="12.42578125" style="26" bestFit="1" customWidth="1"/>
    <col min="4" max="7" width="15.7109375" style="26" customWidth="1"/>
    <col min="8" max="16384" width="9.140625" style="9"/>
  </cols>
  <sheetData>
    <row r="1" spans="1:9" s="2" customFormat="1">
      <c r="A1" s="2" t="s">
        <v>228</v>
      </c>
      <c r="C1" s="53"/>
      <c r="D1" s="53"/>
      <c r="E1" s="53"/>
      <c r="F1" s="53"/>
      <c r="G1" s="53"/>
    </row>
    <row r="2" spans="1:9" s="2" customFormat="1">
      <c r="A2" s="2" t="s">
        <v>433</v>
      </c>
      <c r="C2" s="53"/>
      <c r="D2" s="53"/>
      <c r="E2" s="53"/>
      <c r="F2" s="53"/>
      <c r="G2" s="53"/>
    </row>
    <row r="4" spans="1:9" ht="38.25">
      <c r="A4" s="205" t="s">
        <v>82</v>
      </c>
      <c r="B4" s="386" t="s">
        <v>0</v>
      </c>
      <c r="C4" s="387" t="s">
        <v>12</v>
      </c>
      <c r="D4" s="388" t="s">
        <v>200</v>
      </c>
      <c r="E4" s="388" t="s">
        <v>201</v>
      </c>
      <c r="F4" s="388" t="s">
        <v>202</v>
      </c>
      <c r="G4" s="389" t="s">
        <v>203</v>
      </c>
      <c r="I4" s="427"/>
    </row>
    <row r="5" spans="1:9" ht="15" customHeight="1">
      <c r="A5" s="390" t="s">
        <v>133</v>
      </c>
      <c r="B5" s="391" t="s">
        <v>292</v>
      </c>
      <c r="C5" s="392">
        <v>86182</v>
      </c>
      <c r="D5" s="392">
        <v>50875</v>
      </c>
      <c r="E5" s="392">
        <v>14747</v>
      </c>
      <c r="F5" s="392">
        <f>+E5+D5</f>
        <v>65622</v>
      </c>
      <c r="G5" s="192">
        <f>+F5/C5</f>
        <v>0.76143510245758972</v>
      </c>
      <c r="I5" s="397"/>
    </row>
    <row r="6" spans="1:9" ht="15" customHeight="1">
      <c r="A6" s="393" t="s">
        <v>134</v>
      </c>
      <c r="B6" s="394" t="s">
        <v>185</v>
      </c>
      <c r="C6" s="395">
        <v>128242</v>
      </c>
      <c r="D6" s="395">
        <v>74627</v>
      </c>
      <c r="E6" s="395">
        <v>17499</v>
      </c>
      <c r="F6" s="395">
        <v>92126</v>
      </c>
      <c r="G6" s="198">
        <v>0.71837619500631622</v>
      </c>
      <c r="I6" s="397"/>
    </row>
    <row r="7" spans="1:9" ht="15" customHeight="1">
      <c r="A7" s="390" t="s">
        <v>138</v>
      </c>
      <c r="B7" s="391" t="s">
        <v>77</v>
      </c>
      <c r="C7" s="392">
        <v>694961.62399999995</v>
      </c>
      <c r="D7" s="392">
        <v>339638.59039999999</v>
      </c>
      <c r="E7" s="392">
        <v>156028.14859999999</v>
      </c>
      <c r="F7" s="392">
        <v>495666.73899999994</v>
      </c>
      <c r="G7" s="192">
        <v>0.71322893506994567</v>
      </c>
      <c r="I7" s="397"/>
    </row>
    <row r="8" spans="1:9" ht="15" customHeight="1">
      <c r="A8" s="393" t="s">
        <v>139</v>
      </c>
      <c r="B8" s="394" t="s">
        <v>58</v>
      </c>
      <c r="C8" s="395">
        <v>434312.446</v>
      </c>
      <c r="D8" s="395">
        <v>183641.7138</v>
      </c>
      <c r="E8" s="395">
        <v>92899.540200000003</v>
      </c>
      <c r="F8" s="395">
        <v>276541.25400000002</v>
      </c>
      <c r="G8" s="198">
        <v>0.63673343130489057</v>
      </c>
      <c r="I8" s="397"/>
    </row>
    <row r="9" spans="1:9" ht="15" customHeight="1">
      <c r="A9" s="390" t="s">
        <v>135</v>
      </c>
      <c r="B9" s="391" t="s">
        <v>61</v>
      </c>
      <c r="C9" s="392">
        <v>976682.43400000001</v>
      </c>
      <c r="D9" s="392">
        <v>495162.60700000002</v>
      </c>
      <c r="E9" s="392">
        <v>124423.25</v>
      </c>
      <c r="F9" s="392">
        <v>619585.85700000008</v>
      </c>
      <c r="G9" s="192">
        <v>0.63437800807217148</v>
      </c>
      <c r="I9" s="397"/>
    </row>
    <row r="10" spans="1:9" ht="15" customHeight="1">
      <c r="A10" s="393" t="s">
        <v>439</v>
      </c>
      <c r="B10" s="394" t="s">
        <v>291</v>
      </c>
      <c r="C10" s="395">
        <v>193341</v>
      </c>
      <c r="D10" s="395">
        <v>81576</v>
      </c>
      <c r="E10" s="395">
        <v>35059</v>
      </c>
      <c r="F10" s="395">
        <f>+E10+D10</f>
        <v>116635</v>
      </c>
      <c r="G10" s="198">
        <f>+F10/C10</f>
        <v>0.6032605603570893</v>
      </c>
      <c r="I10" s="397"/>
    </row>
    <row r="11" spans="1:9" ht="15" customHeight="1">
      <c r="A11" s="390" t="s">
        <v>439</v>
      </c>
      <c r="B11" s="391" t="s">
        <v>57</v>
      </c>
      <c r="C11" s="392">
        <v>591773.61</v>
      </c>
      <c r="D11" s="392">
        <v>224859.9136</v>
      </c>
      <c r="E11" s="392">
        <v>132617.84039999999</v>
      </c>
      <c r="F11" s="392">
        <v>357477.75399999996</v>
      </c>
      <c r="G11" s="192">
        <v>0.60407856646395564</v>
      </c>
      <c r="I11" s="397"/>
    </row>
    <row r="12" spans="1:9" ht="15" customHeight="1">
      <c r="A12" s="393" t="s">
        <v>378</v>
      </c>
      <c r="B12" s="394" t="s">
        <v>70</v>
      </c>
      <c r="C12" s="395">
        <v>1593908.166</v>
      </c>
      <c r="D12" s="395">
        <v>563303.56559999997</v>
      </c>
      <c r="E12" s="395">
        <v>379409.99040000001</v>
      </c>
      <c r="F12" s="395">
        <v>942713.55599999998</v>
      </c>
      <c r="G12" s="198">
        <v>0.59144784882167423</v>
      </c>
      <c r="I12" s="397"/>
    </row>
    <row r="13" spans="1:9" ht="15" customHeight="1">
      <c r="A13" s="390" t="s">
        <v>378</v>
      </c>
      <c r="B13" s="391" t="s">
        <v>66</v>
      </c>
      <c r="C13" s="392">
        <v>8482927.8650000002</v>
      </c>
      <c r="D13" s="392">
        <v>3471910.3554000002</v>
      </c>
      <c r="E13" s="392">
        <v>1530326.2336000002</v>
      </c>
      <c r="F13" s="392">
        <v>5002236.5890000006</v>
      </c>
      <c r="G13" s="192">
        <v>0.58968279214525665</v>
      </c>
      <c r="I13" s="397"/>
    </row>
    <row r="14" spans="1:9" ht="15" customHeight="1">
      <c r="A14" s="393" t="s">
        <v>378</v>
      </c>
      <c r="B14" s="394" t="s">
        <v>64</v>
      </c>
      <c r="C14" s="395">
        <v>705416.50199999998</v>
      </c>
      <c r="D14" s="395">
        <v>275892.84580000001</v>
      </c>
      <c r="E14" s="395">
        <v>137696.53520000001</v>
      </c>
      <c r="F14" s="395">
        <v>413589.38100000005</v>
      </c>
      <c r="G14" s="198">
        <v>0.58630522510798888</v>
      </c>
      <c r="I14" s="397"/>
    </row>
    <row r="15" spans="1:9" ht="15" customHeight="1">
      <c r="A15" s="390" t="s">
        <v>378</v>
      </c>
      <c r="B15" s="391" t="s">
        <v>41</v>
      </c>
      <c r="C15" s="392">
        <v>374610.28700000001</v>
      </c>
      <c r="D15" s="392">
        <v>153321.40580000004</v>
      </c>
      <c r="E15" s="392">
        <v>65897.531200000012</v>
      </c>
      <c r="F15" s="392">
        <v>219218.93700000003</v>
      </c>
      <c r="G15" s="192">
        <v>0.58519198379621651</v>
      </c>
      <c r="I15" s="397"/>
    </row>
    <row r="16" spans="1:9" ht="15" customHeight="1">
      <c r="A16" s="393" t="s">
        <v>103</v>
      </c>
      <c r="B16" s="394" t="s">
        <v>331</v>
      </c>
      <c r="C16" s="395">
        <v>272710.59499999997</v>
      </c>
      <c r="D16" s="395">
        <v>113335.6912</v>
      </c>
      <c r="E16" s="395">
        <v>45134.6178</v>
      </c>
      <c r="F16" s="395">
        <v>158470.30900000001</v>
      </c>
      <c r="G16" s="198">
        <v>0.58109333449255984</v>
      </c>
      <c r="I16" s="397"/>
    </row>
    <row r="17" spans="1:9" ht="15" customHeight="1">
      <c r="A17" s="390" t="s">
        <v>104</v>
      </c>
      <c r="B17" s="391" t="s">
        <v>31</v>
      </c>
      <c r="C17" s="392">
        <v>1136294.3430000001</v>
      </c>
      <c r="D17" s="392">
        <v>486150.8688</v>
      </c>
      <c r="E17" s="392">
        <v>164801.98919999998</v>
      </c>
      <c r="F17" s="392">
        <v>650952.85800000001</v>
      </c>
      <c r="G17" s="192">
        <v>0.57287344780876015</v>
      </c>
      <c r="I17" s="397"/>
    </row>
    <row r="18" spans="1:9" ht="15" customHeight="1">
      <c r="A18" s="393" t="s">
        <v>242</v>
      </c>
      <c r="B18" s="394" t="s">
        <v>26</v>
      </c>
      <c r="C18" s="395">
        <v>14577321.006999999</v>
      </c>
      <c r="D18" s="395">
        <v>5084819.2829999989</v>
      </c>
      <c r="E18" s="395">
        <v>2958827.1489999997</v>
      </c>
      <c r="F18" s="395">
        <v>8043646.4319999982</v>
      </c>
      <c r="G18" s="198">
        <v>0.55179181607769057</v>
      </c>
      <c r="I18" s="397"/>
    </row>
    <row r="19" spans="1:9" ht="15" customHeight="1">
      <c r="A19" s="390" t="s">
        <v>242</v>
      </c>
      <c r="B19" s="391" t="s">
        <v>76</v>
      </c>
      <c r="C19" s="392">
        <v>1283115.5689999999</v>
      </c>
      <c r="D19" s="392">
        <v>461632.14199999999</v>
      </c>
      <c r="E19" s="392">
        <v>240023.24600000001</v>
      </c>
      <c r="F19" s="392">
        <v>701655.38800000004</v>
      </c>
      <c r="G19" s="192">
        <v>0.54683724907713294</v>
      </c>
      <c r="I19" s="397"/>
    </row>
    <row r="20" spans="1:9" ht="15" customHeight="1">
      <c r="A20" s="393" t="s">
        <v>299</v>
      </c>
      <c r="B20" s="394" t="s">
        <v>27</v>
      </c>
      <c r="C20" s="395">
        <v>25332901.403000001</v>
      </c>
      <c r="D20" s="395">
        <v>8903329.4101999998</v>
      </c>
      <c r="E20" s="395">
        <v>4836733.8847999992</v>
      </c>
      <c r="F20" s="395">
        <v>13740063.294999998</v>
      </c>
      <c r="G20" s="198">
        <v>0.54238016705709269</v>
      </c>
      <c r="I20" s="397"/>
    </row>
    <row r="21" spans="1:9" ht="15" customHeight="1">
      <c r="A21" s="390" t="s">
        <v>299</v>
      </c>
      <c r="B21" s="391" t="s">
        <v>69</v>
      </c>
      <c r="C21" s="392">
        <v>1711932.638</v>
      </c>
      <c r="D21" s="392">
        <v>634380.85259999998</v>
      </c>
      <c r="E21" s="392">
        <v>294034.22440000001</v>
      </c>
      <c r="F21" s="392">
        <v>928415.07700000005</v>
      </c>
      <c r="G21" s="192">
        <v>0.54231986492449824</v>
      </c>
      <c r="I21" s="397"/>
    </row>
    <row r="22" spans="1:9" ht="15" customHeight="1">
      <c r="A22" s="393" t="s">
        <v>299</v>
      </c>
      <c r="B22" s="394" t="s">
        <v>267</v>
      </c>
      <c r="C22" s="395">
        <v>3647968.7439999999</v>
      </c>
      <c r="D22" s="395">
        <v>1420731.9468</v>
      </c>
      <c r="E22" s="395">
        <v>550907.87520000001</v>
      </c>
      <c r="F22" s="395">
        <v>1971639.8220000002</v>
      </c>
      <c r="G22" s="198">
        <v>0.54047607322372393</v>
      </c>
      <c r="I22" s="397"/>
    </row>
    <row r="23" spans="1:9" ht="15" customHeight="1">
      <c r="A23" s="390" t="s">
        <v>299</v>
      </c>
      <c r="B23" s="391" t="s">
        <v>56</v>
      </c>
      <c r="C23" s="392">
        <v>1037563.919</v>
      </c>
      <c r="D23" s="392">
        <v>392310.56040000002</v>
      </c>
      <c r="E23" s="392">
        <v>166193.26859999998</v>
      </c>
      <c r="F23" s="392">
        <v>558503.82900000003</v>
      </c>
      <c r="G23" s="192">
        <v>0.5382837806641193</v>
      </c>
      <c r="I23" s="397"/>
    </row>
    <row r="24" spans="1:9" ht="15" customHeight="1">
      <c r="A24" s="393" t="s">
        <v>350</v>
      </c>
      <c r="B24" s="394" t="s">
        <v>49</v>
      </c>
      <c r="C24" s="395">
        <v>954103.00699999998</v>
      </c>
      <c r="D24" s="395">
        <v>351583.065</v>
      </c>
      <c r="E24" s="395">
        <v>154673.94099999999</v>
      </c>
      <c r="F24" s="395">
        <v>506257.00599999999</v>
      </c>
      <c r="G24" s="198">
        <v>0.5306104291525412</v>
      </c>
      <c r="I24" s="397"/>
    </row>
    <row r="25" spans="1:9" ht="15" customHeight="1">
      <c r="A25" s="390" t="s">
        <v>350</v>
      </c>
      <c r="B25" s="391" t="s">
        <v>28</v>
      </c>
      <c r="C25" s="392">
        <v>10587769.521</v>
      </c>
      <c r="D25" s="392">
        <v>3819115.2618</v>
      </c>
      <c r="E25" s="392">
        <v>1759446.4701999996</v>
      </c>
      <c r="F25" s="392">
        <v>5578561.7319999998</v>
      </c>
      <c r="G25" s="192">
        <v>0.52688734118506886</v>
      </c>
      <c r="I25" s="397"/>
    </row>
    <row r="26" spans="1:9" ht="15" customHeight="1">
      <c r="A26" s="393" t="s">
        <v>350</v>
      </c>
      <c r="B26" s="394" t="s">
        <v>34</v>
      </c>
      <c r="C26" s="395">
        <v>3755212.8450000002</v>
      </c>
      <c r="D26" s="395">
        <v>1271441.7942000001</v>
      </c>
      <c r="E26" s="395">
        <v>702316.37079999992</v>
      </c>
      <c r="F26" s="395">
        <v>1973758.165</v>
      </c>
      <c r="G26" s="198">
        <v>0.52560487153957847</v>
      </c>
      <c r="I26" s="397"/>
    </row>
    <row r="27" spans="1:9" ht="15" customHeight="1">
      <c r="A27" s="390" t="s">
        <v>440</v>
      </c>
      <c r="B27" s="391" t="s">
        <v>63</v>
      </c>
      <c r="C27" s="392">
        <v>5457420.9139999999</v>
      </c>
      <c r="D27" s="392">
        <v>1914380.5086000001</v>
      </c>
      <c r="E27" s="392">
        <v>938435.61939999997</v>
      </c>
      <c r="F27" s="392">
        <v>2852816.128</v>
      </c>
      <c r="G27" s="192">
        <v>0.52274071818093237</v>
      </c>
      <c r="I27" s="397"/>
    </row>
    <row r="28" spans="1:9" ht="15" customHeight="1">
      <c r="A28" s="393" t="s">
        <v>440</v>
      </c>
      <c r="B28" s="394" t="s">
        <v>59</v>
      </c>
      <c r="C28" s="395">
        <v>400384.84299999999</v>
      </c>
      <c r="D28" s="395">
        <v>149990.12479999999</v>
      </c>
      <c r="E28" s="395">
        <v>56688.215199999999</v>
      </c>
      <c r="F28" s="395">
        <v>206678.34</v>
      </c>
      <c r="G28" s="198">
        <v>0.51619921086773013</v>
      </c>
      <c r="I28" s="397"/>
    </row>
    <row r="29" spans="1:9" ht="15" customHeight="1">
      <c r="A29" s="390" t="s">
        <v>295</v>
      </c>
      <c r="B29" s="391" t="s">
        <v>341</v>
      </c>
      <c r="C29" s="392">
        <v>5370633.4630000005</v>
      </c>
      <c r="D29" s="392">
        <v>1941801.4114000001</v>
      </c>
      <c r="E29" s="392">
        <v>809630.26260000002</v>
      </c>
      <c r="F29" s="392">
        <v>2751431.6740000001</v>
      </c>
      <c r="G29" s="192">
        <v>0.51231045517358176</v>
      </c>
      <c r="I29" s="397"/>
    </row>
    <row r="30" spans="1:9" ht="15" customHeight="1">
      <c r="A30" s="393" t="s">
        <v>295</v>
      </c>
      <c r="B30" s="394" t="s">
        <v>43</v>
      </c>
      <c r="C30" s="395">
        <v>1085251.8419999999</v>
      </c>
      <c r="D30" s="395">
        <v>386664.54760000005</v>
      </c>
      <c r="E30" s="395">
        <v>168068.41740000001</v>
      </c>
      <c r="F30" s="395">
        <v>554732.96500000008</v>
      </c>
      <c r="G30" s="198">
        <v>0.51115597645767474</v>
      </c>
      <c r="I30" s="397"/>
    </row>
    <row r="31" spans="1:9" ht="15" customHeight="1">
      <c r="A31" s="390" t="s">
        <v>295</v>
      </c>
      <c r="B31" s="391" t="s">
        <v>75</v>
      </c>
      <c r="C31" s="392">
        <v>698166.098</v>
      </c>
      <c r="D31" s="392">
        <v>223755.6274</v>
      </c>
      <c r="E31" s="392">
        <v>132239.59660000002</v>
      </c>
      <c r="F31" s="392">
        <v>355995.22400000005</v>
      </c>
      <c r="G31" s="192">
        <v>0.50990047356897017</v>
      </c>
      <c r="I31" s="397"/>
    </row>
    <row r="32" spans="1:9" ht="15" customHeight="1">
      <c r="A32" s="393" t="s">
        <v>441</v>
      </c>
      <c r="B32" s="394" t="s">
        <v>290</v>
      </c>
      <c r="C32" s="395">
        <v>106330</v>
      </c>
      <c r="D32" s="395">
        <v>53288</v>
      </c>
      <c r="E32" s="395"/>
      <c r="F32" s="395">
        <v>53288</v>
      </c>
      <c r="G32" s="198">
        <v>0.50115677607448506</v>
      </c>
      <c r="I32" s="397"/>
    </row>
    <row r="33" spans="1:9" ht="15" customHeight="1">
      <c r="A33" s="390" t="s">
        <v>441</v>
      </c>
      <c r="B33" s="391" t="s">
        <v>30</v>
      </c>
      <c r="C33" s="392">
        <v>3124937.76</v>
      </c>
      <c r="D33" s="392">
        <v>1060095.2265999999</v>
      </c>
      <c r="E33" s="392">
        <v>502093.27539999998</v>
      </c>
      <c r="F33" s="392">
        <v>1562188.5019999999</v>
      </c>
      <c r="G33" s="192">
        <v>0.49991027725300996</v>
      </c>
      <c r="I33" s="397"/>
    </row>
    <row r="34" spans="1:9" ht="15" customHeight="1">
      <c r="A34" s="393" t="s">
        <v>441</v>
      </c>
      <c r="B34" s="394" t="s">
        <v>38</v>
      </c>
      <c r="C34" s="395">
        <v>698113.42799999996</v>
      </c>
      <c r="D34" s="395">
        <v>276286.08759999997</v>
      </c>
      <c r="E34" s="395">
        <v>72397.218399999998</v>
      </c>
      <c r="F34" s="395">
        <v>348683.30599999998</v>
      </c>
      <c r="G34" s="198">
        <v>0.49946511843917718</v>
      </c>
      <c r="I34" s="397"/>
    </row>
    <row r="35" spans="1:9" ht="15" customHeight="1">
      <c r="A35" s="390" t="s">
        <v>441</v>
      </c>
      <c r="B35" s="391" t="s">
        <v>40</v>
      </c>
      <c r="C35" s="392">
        <v>3578289.875</v>
      </c>
      <c r="D35" s="392">
        <v>1120348.9736000001</v>
      </c>
      <c r="E35" s="392">
        <v>660494.12340000004</v>
      </c>
      <c r="F35" s="392">
        <v>1780843.0970000001</v>
      </c>
      <c r="G35" s="192">
        <v>0.49767994187446873</v>
      </c>
      <c r="I35" s="397"/>
    </row>
    <row r="36" spans="1:9" ht="15" customHeight="1">
      <c r="A36" s="393" t="s">
        <v>441</v>
      </c>
      <c r="B36" s="394" t="s">
        <v>25</v>
      </c>
      <c r="C36" s="395">
        <v>30990071.072999999</v>
      </c>
      <c r="D36" s="395">
        <v>10602931.305599999</v>
      </c>
      <c r="E36" s="395">
        <v>4801311.5754000004</v>
      </c>
      <c r="F36" s="395">
        <v>15404242.880999999</v>
      </c>
      <c r="G36" s="198">
        <v>0.4970702663028384</v>
      </c>
      <c r="I36" s="397"/>
    </row>
    <row r="37" spans="1:9" ht="15" customHeight="1">
      <c r="A37" s="390" t="s">
        <v>303</v>
      </c>
      <c r="B37" s="391" t="s">
        <v>72</v>
      </c>
      <c r="C37" s="392">
        <v>2477269.7170000002</v>
      </c>
      <c r="D37" s="392">
        <v>696778.61199999996</v>
      </c>
      <c r="E37" s="392">
        <v>527233.36399999994</v>
      </c>
      <c r="F37" s="392">
        <v>1224011.9759999998</v>
      </c>
      <c r="G37" s="192">
        <v>0.49409717787302193</v>
      </c>
      <c r="I37" s="397"/>
    </row>
    <row r="38" spans="1:9" ht="15" customHeight="1">
      <c r="A38" s="393" t="s">
        <v>303</v>
      </c>
      <c r="B38" s="394" t="s">
        <v>71</v>
      </c>
      <c r="C38" s="395">
        <v>753174.36499999999</v>
      </c>
      <c r="D38" s="395">
        <v>230326.6838</v>
      </c>
      <c r="E38" s="395">
        <v>141552.3512</v>
      </c>
      <c r="F38" s="395">
        <v>371879.03500000003</v>
      </c>
      <c r="G38" s="198">
        <v>0.49374892758066724</v>
      </c>
      <c r="I38" s="397"/>
    </row>
    <row r="39" spans="1:9" ht="15" customHeight="1">
      <c r="A39" s="390" t="s">
        <v>303</v>
      </c>
      <c r="B39" s="391" t="s">
        <v>46</v>
      </c>
      <c r="C39" s="392">
        <v>491992.20600000001</v>
      </c>
      <c r="D39" s="392">
        <v>153200.75700000001</v>
      </c>
      <c r="E39" s="392">
        <v>89328.495999999999</v>
      </c>
      <c r="F39" s="392">
        <v>242529.25300000003</v>
      </c>
      <c r="G39" s="192">
        <v>0.49295344528283042</v>
      </c>
      <c r="I39" s="397"/>
    </row>
    <row r="40" spans="1:9" ht="15" customHeight="1">
      <c r="A40" s="393" t="s">
        <v>337</v>
      </c>
      <c r="B40" s="394" t="s">
        <v>60</v>
      </c>
      <c r="C40" s="395">
        <v>514279.625</v>
      </c>
      <c r="D40" s="395">
        <v>162624.383</v>
      </c>
      <c r="E40" s="395">
        <v>86572.464999999997</v>
      </c>
      <c r="F40" s="395">
        <v>249196.848</v>
      </c>
      <c r="G40" s="198">
        <v>0.48455516393440629</v>
      </c>
      <c r="I40" s="397"/>
    </row>
    <row r="41" spans="1:9" ht="15" customHeight="1">
      <c r="A41" s="390" t="s">
        <v>337</v>
      </c>
      <c r="B41" s="391" t="s">
        <v>36</v>
      </c>
      <c r="C41" s="392">
        <v>1106333.6359999999</v>
      </c>
      <c r="D41" s="392">
        <v>328930.01879999996</v>
      </c>
      <c r="E41" s="392">
        <v>205541.65820000001</v>
      </c>
      <c r="F41" s="392">
        <v>534471.67699999991</v>
      </c>
      <c r="G41" s="192">
        <v>0.48310171507792787</v>
      </c>
      <c r="I41" s="397"/>
    </row>
    <row r="42" spans="1:9" ht="15" customHeight="1">
      <c r="A42" s="393" t="s">
        <v>337</v>
      </c>
      <c r="B42" s="394" t="s">
        <v>184</v>
      </c>
      <c r="C42" s="395">
        <v>3820859.8790000002</v>
      </c>
      <c r="D42" s="395">
        <v>1131221.8389999999</v>
      </c>
      <c r="E42" s="395">
        <v>709035.48299999989</v>
      </c>
      <c r="F42" s="395">
        <v>1840257.3219999997</v>
      </c>
      <c r="G42" s="198">
        <v>0.48163433893881341</v>
      </c>
      <c r="I42" s="397"/>
    </row>
    <row r="43" spans="1:9" ht="15" customHeight="1">
      <c r="A43" s="390" t="s">
        <v>337</v>
      </c>
      <c r="B43" s="391" t="s">
        <v>42</v>
      </c>
      <c r="C43" s="392">
        <v>295284.11800000002</v>
      </c>
      <c r="D43" s="392">
        <v>117711.251</v>
      </c>
      <c r="E43" s="392">
        <v>24358.763999999999</v>
      </c>
      <c r="F43" s="392">
        <v>142070.01500000001</v>
      </c>
      <c r="G43" s="192">
        <v>0.48112988928175271</v>
      </c>
      <c r="I43" s="397"/>
    </row>
    <row r="44" spans="1:9" ht="15" customHeight="1">
      <c r="A44" s="393" t="s">
        <v>337</v>
      </c>
      <c r="B44" s="394" t="s">
        <v>183</v>
      </c>
      <c r="C44" s="395">
        <v>112882737.736</v>
      </c>
      <c r="D44" s="395">
        <v>35364857.040399998</v>
      </c>
      <c r="E44" s="395">
        <v>18745696.831599999</v>
      </c>
      <c r="F44" s="395">
        <v>54110553.871999994</v>
      </c>
      <c r="G44" s="198">
        <v>0.479351891682047</v>
      </c>
      <c r="I44" s="397"/>
    </row>
    <row r="45" spans="1:9" ht="15" customHeight="1">
      <c r="A45" s="390" t="s">
        <v>442</v>
      </c>
      <c r="B45" s="391" t="s">
        <v>51</v>
      </c>
      <c r="C45" s="392">
        <v>445607.63400000002</v>
      </c>
      <c r="D45" s="392">
        <v>171461.62939999998</v>
      </c>
      <c r="E45" s="392">
        <v>39158.850600000005</v>
      </c>
      <c r="F45" s="392">
        <v>210620.47999999998</v>
      </c>
      <c r="G45" s="192">
        <v>0.47265904784746121</v>
      </c>
      <c r="I45" s="397"/>
    </row>
    <row r="46" spans="1:9" ht="15" customHeight="1">
      <c r="A46" s="393" t="s">
        <v>442</v>
      </c>
      <c r="B46" s="394" t="s">
        <v>37</v>
      </c>
      <c r="C46" s="395">
        <v>1854272.9280000001</v>
      </c>
      <c r="D46" s="395">
        <v>637110.61939999997</v>
      </c>
      <c r="E46" s="395">
        <v>233033.19859999997</v>
      </c>
      <c r="F46" s="395">
        <v>870143.81799999997</v>
      </c>
      <c r="G46" s="198">
        <v>0.46926415462395182</v>
      </c>
      <c r="I46" s="397"/>
    </row>
    <row r="47" spans="1:9" ht="15" customHeight="1">
      <c r="A47" s="390" t="s">
        <v>442</v>
      </c>
      <c r="B47" s="391" t="s">
        <v>55</v>
      </c>
      <c r="C47" s="392">
        <v>1899205.669</v>
      </c>
      <c r="D47" s="392">
        <v>580262.5122</v>
      </c>
      <c r="E47" s="392">
        <v>310853.27380000002</v>
      </c>
      <c r="F47" s="392">
        <v>891115.78600000008</v>
      </c>
      <c r="G47" s="192">
        <v>0.46920446823918999</v>
      </c>
      <c r="I47" s="397"/>
    </row>
    <row r="48" spans="1:9" ht="15" customHeight="1">
      <c r="A48" s="393" t="s">
        <v>442</v>
      </c>
      <c r="B48" s="394" t="s">
        <v>29</v>
      </c>
      <c r="C48" s="395">
        <v>15791201.130000001</v>
      </c>
      <c r="D48" s="395">
        <v>4990334.5032000002</v>
      </c>
      <c r="E48" s="395">
        <v>2404886.2147999997</v>
      </c>
      <c r="F48" s="395">
        <v>7395220.7180000003</v>
      </c>
      <c r="G48" s="198">
        <v>0.46831274309783932</v>
      </c>
      <c r="I48" s="397"/>
    </row>
    <row r="49" spans="1:9" ht="15" customHeight="1">
      <c r="A49" s="390" t="s">
        <v>442</v>
      </c>
      <c r="B49" s="391" t="s">
        <v>39</v>
      </c>
      <c r="C49" s="392">
        <v>957089.07</v>
      </c>
      <c r="D49" s="392">
        <v>300979.53499999997</v>
      </c>
      <c r="E49" s="392">
        <v>146490.47699999998</v>
      </c>
      <c r="F49" s="392">
        <v>447470.01199999999</v>
      </c>
      <c r="G49" s="192">
        <v>0.46753225590592107</v>
      </c>
      <c r="I49" s="397"/>
    </row>
    <row r="50" spans="1:9" ht="15" customHeight="1">
      <c r="A50" s="393" t="s">
        <v>442</v>
      </c>
      <c r="B50" s="394" t="s">
        <v>68</v>
      </c>
      <c r="C50" s="395">
        <v>572859.18599999999</v>
      </c>
      <c r="D50" s="395">
        <v>189783.0588</v>
      </c>
      <c r="E50" s="395">
        <v>77681.069199999998</v>
      </c>
      <c r="F50" s="395">
        <v>267464.12800000003</v>
      </c>
      <c r="G50" s="198">
        <v>0.46689332131963063</v>
      </c>
      <c r="I50" s="397"/>
    </row>
    <row r="51" spans="1:9" ht="15" customHeight="1">
      <c r="A51" s="390" t="s">
        <v>442</v>
      </c>
      <c r="B51" s="391" t="s">
        <v>289</v>
      </c>
      <c r="C51" s="392">
        <v>63240</v>
      </c>
      <c r="D51" s="392">
        <v>22679</v>
      </c>
      <c r="E51" s="392">
        <v>6764</v>
      </c>
      <c r="F51" s="392">
        <v>29443</v>
      </c>
      <c r="G51" s="192">
        <v>0.46557558507273877</v>
      </c>
      <c r="I51" s="397"/>
    </row>
    <row r="52" spans="1:9" ht="15" customHeight="1">
      <c r="A52" s="393" t="s">
        <v>443</v>
      </c>
      <c r="B52" s="394" t="s">
        <v>48</v>
      </c>
      <c r="C52" s="395">
        <v>1165838.9990000001</v>
      </c>
      <c r="D52" s="395">
        <v>428329.54100000003</v>
      </c>
      <c r="E52" s="395">
        <v>113681.71900000001</v>
      </c>
      <c r="F52" s="395">
        <v>542011.26</v>
      </c>
      <c r="G52" s="198">
        <v>0.46491090147517011</v>
      </c>
      <c r="I52" s="397"/>
    </row>
    <row r="53" spans="1:9" ht="15" customHeight="1">
      <c r="A53" s="390" t="s">
        <v>443</v>
      </c>
      <c r="B53" s="391" t="s">
        <v>35</v>
      </c>
      <c r="C53" s="392">
        <v>888878.57700000005</v>
      </c>
      <c r="D53" s="392">
        <v>245609.16759999999</v>
      </c>
      <c r="E53" s="392">
        <v>165083.17640000003</v>
      </c>
      <c r="F53" s="392">
        <v>410692.34400000004</v>
      </c>
      <c r="G53" s="192">
        <v>0.46203424700154522</v>
      </c>
      <c r="I53" s="397"/>
    </row>
    <row r="54" spans="1:9" ht="15" customHeight="1">
      <c r="A54" s="393" t="s">
        <v>443</v>
      </c>
      <c r="B54" s="394" t="s">
        <v>74</v>
      </c>
      <c r="C54" s="395">
        <v>829148.96799999999</v>
      </c>
      <c r="D54" s="395">
        <v>289248.86100000003</v>
      </c>
      <c r="E54" s="395">
        <v>92727.672999999995</v>
      </c>
      <c r="F54" s="395">
        <v>381976.53400000004</v>
      </c>
      <c r="G54" s="198">
        <v>0.46068505026469508</v>
      </c>
      <c r="I54" s="397"/>
    </row>
    <row r="55" spans="1:9" ht="15" customHeight="1">
      <c r="A55" s="390" t="s">
        <v>443</v>
      </c>
      <c r="B55" s="391" t="s">
        <v>62</v>
      </c>
      <c r="C55" s="392">
        <v>545310.59600000002</v>
      </c>
      <c r="D55" s="392">
        <v>175390.41859999998</v>
      </c>
      <c r="E55" s="392">
        <v>74272.107399999994</v>
      </c>
      <c r="F55" s="392">
        <v>249662.52599999995</v>
      </c>
      <c r="G55" s="192">
        <v>0.45783545713459772</v>
      </c>
      <c r="I55" s="397"/>
    </row>
    <row r="56" spans="1:9" ht="15" customHeight="1">
      <c r="A56" s="393" t="s">
        <v>443</v>
      </c>
      <c r="B56" s="394" t="s">
        <v>54</v>
      </c>
      <c r="C56" s="395">
        <v>1974106.081</v>
      </c>
      <c r="D56" s="395">
        <v>587661.89580000006</v>
      </c>
      <c r="E56" s="395">
        <v>310699.14520000003</v>
      </c>
      <c r="F56" s="395">
        <v>898361.04100000008</v>
      </c>
      <c r="G56" s="198">
        <v>0.45507232344116366</v>
      </c>
      <c r="I56" s="397"/>
    </row>
    <row r="57" spans="1:9" ht="15.95" customHeight="1">
      <c r="A57" s="390" t="s">
        <v>123</v>
      </c>
      <c r="B57" s="391" t="s">
        <v>50</v>
      </c>
      <c r="C57" s="392">
        <v>483748.92300000001</v>
      </c>
      <c r="D57" s="392">
        <v>161567.20200000002</v>
      </c>
      <c r="E57" s="392">
        <v>57399.837999999996</v>
      </c>
      <c r="F57" s="392">
        <v>218967.04000000001</v>
      </c>
      <c r="G57" s="192">
        <v>0.45264605167916827</v>
      </c>
      <c r="I57" s="397"/>
    </row>
    <row r="58" spans="1:9" ht="15" customHeight="1">
      <c r="A58" s="393" t="s">
        <v>314</v>
      </c>
      <c r="B58" s="394" t="s">
        <v>73</v>
      </c>
      <c r="C58" s="395">
        <v>2343922.2969999998</v>
      </c>
      <c r="D58" s="395">
        <v>683350.17420000001</v>
      </c>
      <c r="E58" s="395">
        <v>351570.4878</v>
      </c>
      <c r="F58" s="395">
        <v>1034920.662</v>
      </c>
      <c r="G58" s="198">
        <v>0.44153369048308522</v>
      </c>
      <c r="I58" s="397"/>
    </row>
    <row r="59" spans="1:9" ht="15" customHeight="1">
      <c r="A59" s="390" t="s">
        <v>314</v>
      </c>
      <c r="B59" s="391" t="s">
        <v>65</v>
      </c>
      <c r="C59" s="392">
        <v>3883163.071</v>
      </c>
      <c r="D59" s="392">
        <v>1180041.182</v>
      </c>
      <c r="E59" s="392">
        <v>533645.48100000003</v>
      </c>
      <c r="F59" s="392">
        <v>1713686.6630000002</v>
      </c>
      <c r="G59" s="192">
        <v>0.44131205197073736</v>
      </c>
      <c r="I59" s="397"/>
    </row>
    <row r="60" spans="1:9" ht="15" customHeight="1">
      <c r="A60" s="393" t="s">
        <v>314</v>
      </c>
      <c r="B60" s="394" t="s">
        <v>47</v>
      </c>
      <c r="C60" s="395">
        <v>4581321.47</v>
      </c>
      <c r="D60" s="395">
        <v>1369213.1687999999</v>
      </c>
      <c r="E60" s="395">
        <v>633499.77020000003</v>
      </c>
      <c r="F60" s="395">
        <v>2002712.9389999998</v>
      </c>
      <c r="G60" s="198">
        <v>0.43714743706906906</v>
      </c>
      <c r="I60" s="397"/>
    </row>
    <row r="61" spans="1:9" ht="15" customHeight="1">
      <c r="A61" s="390" t="s">
        <v>91</v>
      </c>
      <c r="B61" s="391" t="s">
        <v>53</v>
      </c>
      <c r="C61" s="392">
        <v>3037600.6030000001</v>
      </c>
      <c r="D61" s="392">
        <v>845430.72720000008</v>
      </c>
      <c r="E61" s="392">
        <v>455467.11979999999</v>
      </c>
      <c r="F61" s="392">
        <v>1300897.8470000001</v>
      </c>
      <c r="G61" s="192">
        <v>0.42826494230848033</v>
      </c>
      <c r="I61" s="397"/>
    </row>
    <row r="62" spans="1:9" ht="15" customHeight="1">
      <c r="A62" s="393" t="s">
        <v>91</v>
      </c>
      <c r="B62" s="394" t="s">
        <v>434</v>
      </c>
      <c r="C62" s="395">
        <v>2378252.0529999998</v>
      </c>
      <c r="D62" s="395">
        <v>664442.03319999995</v>
      </c>
      <c r="E62" s="395">
        <v>349911.1348</v>
      </c>
      <c r="F62" s="395">
        <v>1014353.1679999999</v>
      </c>
      <c r="G62" s="198">
        <v>0.42651205397698022</v>
      </c>
      <c r="I62" s="397"/>
    </row>
    <row r="63" spans="1:9" ht="15" customHeight="1">
      <c r="A63" s="390" t="s">
        <v>373</v>
      </c>
      <c r="B63" s="391" t="s">
        <v>32</v>
      </c>
      <c r="C63" s="392">
        <v>6414429.159</v>
      </c>
      <c r="D63" s="392">
        <v>1820411.1292000001</v>
      </c>
      <c r="E63" s="392">
        <v>905264.94379999989</v>
      </c>
      <c r="F63" s="392">
        <v>2725676.0729999999</v>
      </c>
      <c r="G63" s="192">
        <v>0.42492886045450201</v>
      </c>
      <c r="I63" s="397"/>
    </row>
    <row r="64" spans="1:9" ht="15" customHeight="1">
      <c r="A64" s="393" t="s">
        <v>373</v>
      </c>
      <c r="B64" s="394" t="s">
        <v>33</v>
      </c>
      <c r="C64" s="395">
        <v>960001.36800000002</v>
      </c>
      <c r="D64" s="395">
        <v>306297.10340000002</v>
      </c>
      <c r="E64" s="395">
        <v>98286.221600000004</v>
      </c>
      <c r="F64" s="395">
        <v>404583.32500000001</v>
      </c>
      <c r="G64" s="198">
        <v>0.42144036298914939</v>
      </c>
      <c r="I64" s="397"/>
    </row>
    <row r="65" spans="1:9" ht="15" customHeight="1">
      <c r="A65" s="390" t="s">
        <v>128</v>
      </c>
      <c r="B65" s="391" t="s">
        <v>52</v>
      </c>
      <c r="C65" s="392">
        <v>17849674.009</v>
      </c>
      <c r="D65" s="392">
        <v>5196134.0857999995</v>
      </c>
      <c r="E65" s="392">
        <v>2091226.5432</v>
      </c>
      <c r="F65" s="392">
        <v>7287360.6289999997</v>
      </c>
      <c r="G65" s="192">
        <v>0.40826295344809282</v>
      </c>
      <c r="I65" s="397"/>
    </row>
    <row r="66" spans="1:9" ht="15" customHeight="1">
      <c r="A66" s="393" t="s">
        <v>427</v>
      </c>
      <c r="B66" s="394" t="s">
        <v>45</v>
      </c>
      <c r="C66" s="395">
        <v>109507.90300000001</v>
      </c>
      <c r="D66" s="395">
        <v>43007.431199999999</v>
      </c>
      <c r="E66" s="395">
        <v>295.71080000000001</v>
      </c>
      <c r="F66" s="395">
        <v>43303.142</v>
      </c>
      <c r="G66" s="198">
        <v>0.39543394416017624</v>
      </c>
      <c r="I66" s="397"/>
    </row>
    <row r="67" spans="1:9" ht="15" customHeight="1">
      <c r="A67" s="390" t="s">
        <v>428</v>
      </c>
      <c r="B67" s="391" t="s">
        <v>67</v>
      </c>
      <c r="C67" s="392">
        <v>650768.98600000003</v>
      </c>
      <c r="D67" s="392">
        <v>178135.3014</v>
      </c>
      <c r="E67" s="392">
        <v>69078.855599999995</v>
      </c>
      <c r="F67" s="392">
        <v>247214.15700000001</v>
      </c>
      <c r="G67" s="192">
        <v>0.37988005316528711</v>
      </c>
      <c r="I67" s="397"/>
    </row>
    <row r="68" spans="1:9" ht="15" customHeight="1">
      <c r="A68" s="393" t="s">
        <v>326</v>
      </c>
      <c r="B68" s="394" t="s">
        <v>436</v>
      </c>
      <c r="C68" s="395">
        <v>255699.12899999999</v>
      </c>
      <c r="D68" s="395">
        <v>78336.710999999996</v>
      </c>
      <c r="E68" s="395">
        <v>8816.9310000000005</v>
      </c>
      <c r="F68" s="395">
        <v>87153.641999999993</v>
      </c>
      <c r="G68" s="198">
        <v>0.34084450088212853</v>
      </c>
      <c r="I68" s="397"/>
    </row>
    <row r="69" spans="1:9" ht="15" customHeight="1">
      <c r="A69" s="390" t="s">
        <v>129</v>
      </c>
      <c r="B69" s="391" t="s">
        <v>44</v>
      </c>
      <c r="C69" s="392">
        <v>265954.321</v>
      </c>
      <c r="D69" s="392">
        <v>62562.551773913052</v>
      </c>
      <c r="E69" s="392">
        <v>26252.566226086954</v>
      </c>
      <c r="F69" s="392">
        <v>88815.118000000002</v>
      </c>
      <c r="G69" s="192">
        <v>0.33394876859323525</v>
      </c>
      <c r="I69" s="397"/>
    </row>
    <row r="70" spans="1:9" ht="15" customHeight="1">
      <c r="A70" s="393" t="s">
        <v>266</v>
      </c>
      <c r="B70" s="394" t="s">
        <v>438</v>
      </c>
      <c r="C70" s="395">
        <v>85640.275999999998</v>
      </c>
      <c r="D70" s="395">
        <v>18875.471399999999</v>
      </c>
      <c r="E70" s="395">
        <v>4745.1225999999997</v>
      </c>
      <c r="F70" s="395">
        <v>23620.593999999997</v>
      </c>
      <c r="G70" s="198">
        <v>0.27581174539885878</v>
      </c>
      <c r="I70" s="397"/>
    </row>
    <row r="71" spans="1:9" ht="15" customHeight="1">
      <c r="A71" s="390" t="s">
        <v>327</v>
      </c>
      <c r="B71" s="391" t="s">
        <v>437</v>
      </c>
      <c r="C71" s="392">
        <v>39101</v>
      </c>
      <c r="D71" s="392">
        <v>2697</v>
      </c>
      <c r="E71" s="392">
        <v>0</v>
      </c>
      <c r="F71" s="392">
        <v>2697</v>
      </c>
      <c r="G71" s="192">
        <v>6.8975218025114443E-2</v>
      </c>
      <c r="I71" s="397"/>
    </row>
    <row r="72" spans="1:9" ht="15" customHeight="1">
      <c r="A72" s="393" t="s">
        <v>328</v>
      </c>
      <c r="B72" s="394" t="s">
        <v>288</v>
      </c>
      <c r="C72" s="395">
        <v>195898</v>
      </c>
      <c r="D72" s="395">
        <v>6806</v>
      </c>
      <c r="E72" s="395">
        <v>5.1449999999999996</v>
      </c>
      <c r="F72" s="395">
        <v>6811.1450000000004</v>
      </c>
      <c r="G72" s="198">
        <v>3.4768833780845138E-2</v>
      </c>
      <c r="I72" s="397"/>
    </row>
    <row r="73" spans="1:9" ht="15" customHeight="1" thickBot="1">
      <c r="A73" s="575"/>
      <c r="B73" s="576" t="s">
        <v>435</v>
      </c>
      <c r="C73" s="571">
        <v>322986322.96799999</v>
      </c>
      <c r="D73" s="571">
        <v>106010888.28617391</v>
      </c>
      <c r="E73" s="571">
        <v>52794700.405826062</v>
      </c>
      <c r="F73" s="571">
        <v>158805588.69199997</v>
      </c>
      <c r="G73" s="577">
        <v>0.49167898885840344</v>
      </c>
      <c r="I73" s="397"/>
    </row>
    <row r="74" spans="1:9" ht="15" customHeight="1" thickTop="1">
      <c r="I74"/>
    </row>
    <row r="75" spans="1:9" ht="15" customHeight="1">
      <c r="I75"/>
    </row>
    <row r="76" spans="1:9" ht="15" customHeight="1">
      <c r="B76" s="9" t="s">
        <v>334</v>
      </c>
    </row>
    <row r="77" spans="1:9" ht="15" customHeight="1">
      <c r="B77" s="574" t="s">
        <v>335</v>
      </c>
    </row>
    <row r="78" spans="1:9" ht="15" customHeight="1"/>
    <row r="79" spans="1:9" ht="15" customHeight="1"/>
    <row r="80" spans="1:9" ht="15" customHeight="1">
      <c r="G80" s="396"/>
    </row>
    <row r="81" spans="4:7" ht="15">
      <c r="G81" s="396"/>
    </row>
    <row r="82" spans="4:7" ht="15">
      <c r="G82" s="396"/>
    </row>
    <row r="83" spans="4:7" ht="15">
      <c r="G83" s="396"/>
    </row>
    <row r="84" spans="4:7" ht="15">
      <c r="G84" s="396"/>
    </row>
    <row r="85" spans="4:7" ht="15">
      <c r="D85" s="26" t="s">
        <v>18</v>
      </c>
      <c r="G85" s="396"/>
    </row>
    <row r="86" spans="4:7" ht="15">
      <c r="G86" s="396"/>
    </row>
    <row r="87" spans="4:7" ht="15">
      <c r="G87" s="396"/>
    </row>
    <row r="88" spans="4:7" ht="15">
      <c r="G88" s="396"/>
    </row>
    <row r="89" spans="4:7" ht="15">
      <c r="G89" s="396"/>
    </row>
    <row r="90" spans="4:7" ht="15">
      <c r="G90" s="396"/>
    </row>
    <row r="91" spans="4:7" ht="15">
      <c r="G91" s="396"/>
    </row>
    <row r="92" spans="4:7" ht="15">
      <c r="G92" s="396"/>
    </row>
    <row r="93" spans="4:7" ht="15">
      <c r="G93" s="396"/>
    </row>
    <row r="94" spans="4:7" ht="15">
      <c r="G94" s="396"/>
    </row>
    <row r="95" spans="4:7" ht="15">
      <c r="G95" s="396"/>
    </row>
    <row r="96" spans="4:7" ht="15">
      <c r="G96" s="396"/>
    </row>
    <row r="97" spans="7:7" ht="15">
      <c r="G97" s="396"/>
    </row>
    <row r="98" spans="7:7" ht="15">
      <c r="G98" s="396"/>
    </row>
    <row r="99" spans="7:7" ht="15">
      <c r="G99" s="396"/>
    </row>
    <row r="100" spans="7:7" ht="15">
      <c r="G100" s="396"/>
    </row>
    <row r="101" spans="7:7" ht="15">
      <c r="G101" s="396"/>
    </row>
    <row r="102" spans="7:7" ht="15">
      <c r="G102" s="396"/>
    </row>
    <row r="103" spans="7:7" ht="15">
      <c r="G103" s="396"/>
    </row>
    <row r="104" spans="7:7" ht="15">
      <c r="G104" s="396"/>
    </row>
    <row r="105" spans="7:7" ht="15">
      <c r="G105" s="396"/>
    </row>
    <row r="106" spans="7:7" ht="15">
      <c r="G106" s="396"/>
    </row>
    <row r="107" spans="7:7" ht="15">
      <c r="G107" s="396"/>
    </row>
    <row r="108" spans="7:7" ht="15">
      <c r="G108" s="396"/>
    </row>
    <row r="109" spans="7:7" ht="15">
      <c r="G109" s="396"/>
    </row>
    <row r="110" spans="7:7" ht="15">
      <c r="G110" s="396"/>
    </row>
    <row r="111" spans="7:7" ht="15">
      <c r="G111" s="396"/>
    </row>
    <row r="112" spans="7:7" ht="15">
      <c r="G112" s="396"/>
    </row>
    <row r="113" spans="7:7" ht="15">
      <c r="G113" s="396"/>
    </row>
    <row r="114" spans="7:7" ht="15">
      <c r="G114" s="396"/>
    </row>
    <row r="115" spans="7:7" ht="15">
      <c r="G115" s="396"/>
    </row>
    <row r="116" spans="7:7" ht="15">
      <c r="G116" s="396"/>
    </row>
    <row r="117" spans="7:7" ht="15">
      <c r="G117" s="396"/>
    </row>
    <row r="118" spans="7:7" ht="15">
      <c r="G118" s="396"/>
    </row>
    <row r="119" spans="7:7" ht="15">
      <c r="G119" s="396"/>
    </row>
    <row r="120" spans="7:7" ht="15">
      <c r="G120" s="396"/>
    </row>
    <row r="121" spans="7:7" ht="15">
      <c r="G121" s="396"/>
    </row>
    <row r="122" spans="7:7" ht="15">
      <c r="G122" s="396"/>
    </row>
    <row r="123" spans="7:7" ht="15">
      <c r="G123" s="396"/>
    </row>
    <row r="124" spans="7:7" ht="15">
      <c r="G124" s="396"/>
    </row>
    <row r="125" spans="7:7" ht="15">
      <c r="G125" s="396"/>
    </row>
    <row r="126" spans="7:7" ht="15">
      <c r="G126" s="396"/>
    </row>
    <row r="127" spans="7:7" ht="15">
      <c r="G127" s="396"/>
    </row>
    <row r="128" spans="7:7" ht="15">
      <c r="G128" s="396"/>
    </row>
    <row r="129" spans="7:7" ht="15">
      <c r="G129" s="396"/>
    </row>
    <row r="130" spans="7:7" ht="15">
      <c r="G130" s="396"/>
    </row>
    <row r="131" spans="7:7" ht="15">
      <c r="G131" s="396"/>
    </row>
    <row r="132" spans="7:7" ht="15">
      <c r="G132" s="396"/>
    </row>
    <row r="133" spans="7:7" ht="15">
      <c r="G133" s="396"/>
    </row>
    <row r="134" spans="7:7" ht="15">
      <c r="G134" s="396"/>
    </row>
    <row r="135" spans="7:7" ht="15">
      <c r="G135" s="396"/>
    </row>
    <row r="136" spans="7:7" ht="15">
      <c r="G136" s="396"/>
    </row>
    <row r="137" spans="7:7" ht="15">
      <c r="G137" s="396"/>
    </row>
    <row r="138" spans="7:7" ht="15">
      <c r="G138" s="396"/>
    </row>
    <row r="139" spans="7:7" ht="15">
      <c r="G139" s="396"/>
    </row>
    <row r="140" spans="7:7" ht="15">
      <c r="G140" s="396"/>
    </row>
    <row r="141" spans="7:7" ht="15">
      <c r="G141" s="396"/>
    </row>
    <row r="142" spans="7:7" ht="15">
      <c r="G142" s="396"/>
    </row>
    <row r="143" spans="7:7" ht="15">
      <c r="G143" s="396"/>
    </row>
    <row r="144" spans="7:7" ht="15">
      <c r="G144" s="396"/>
    </row>
  </sheetData>
  <sheetProtection sort="0" autoFilter="0" pivotTables="0"/>
  <sortState xmlns:xlrd2="http://schemas.microsoft.com/office/spreadsheetml/2017/richdata2" ref="B6:G72">
    <sortCondition descending="1" ref="G6:G72"/>
  </sortState>
  <phoneticPr fontId="21" type="noConversion"/>
  <pageMargins left="0.70866141732283472" right="0.70866141732283472" top="0.74803149606299213" bottom="0.74803149606299213" header="0.31496062992125984" footer="0.31496062992125984"/>
  <pageSetup paperSize="9" fitToHeight="0" orientation="landscape" r:id="rId1"/>
  <ignoredErrors>
    <ignoredError sqref="A5:A9 A16:A17 A65:A72 A5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S127"/>
  <sheetViews>
    <sheetView topLeftCell="A31" workbookViewId="0">
      <selection activeCell="J14" sqref="J14"/>
    </sheetView>
  </sheetViews>
  <sheetFormatPr defaultRowHeight="15"/>
  <cols>
    <col min="1" max="1" width="30.42578125" style="46" customWidth="1"/>
    <col min="2" max="2" width="9.42578125" style="26" bestFit="1" customWidth="1"/>
    <col min="3" max="7" width="9.140625" style="26"/>
    <col min="8" max="10" width="9.140625" style="11"/>
    <col min="11" max="11" width="14.140625" style="11" customWidth="1"/>
    <col min="12" max="16384" width="9.140625" style="11"/>
  </cols>
  <sheetData>
    <row r="1" spans="1:19">
      <c r="A1" s="27" t="s">
        <v>205</v>
      </c>
    </row>
    <row r="2" spans="1:19">
      <c r="A2" s="27" t="s">
        <v>390</v>
      </c>
    </row>
    <row r="4" spans="1:19">
      <c r="A4" s="676" t="s">
        <v>81</v>
      </c>
      <c r="B4" s="677"/>
      <c r="C4" s="677"/>
      <c r="D4" s="677"/>
      <c r="E4" s="677"/>
      <c r="F4" s="677"/>
      <c r="G4" s="678"/>
    </row>
    <row r="5" spans="1:19" ht="15.95" customHeight="1">
      <c r="A5" s="47" t="s">
        <v>0</v>
      </c>
      <c r="B5" s="32" t="s">
        <v>4</v>
      </c>
      <c r="C5" s="32" t="s">
        <v>5</v>
      </c>
      <c r="D5" s="32" t="s">
        <v>6</v>
      </c>
      <c r="E5" s="32" t="s">
        <v>7</v>
      </c>
      <c r="F5" s="32" t="s">
        <v>8</v>
      </c>
      <c r="G5" s="34" t="s">
        <v>9</v>
      </c>
      <c r="K5"/>
      <c r="L5"/>
      <c r="M5"/>
      <c r="N5"/>
      <c r="O5"/>
      <c r="P5"/>
      <c r="Q5"/>
      <c r="R5"/>
      <c r="S5"/>
    </row>
    <row r="6" spans="1:19" ht="15.95" customHeight="1">
      <c r="A6" s="15" t="s">
        <v>183</v>
      </c>
      <c r="B6" s="48">
        <v>2.5198681915099825E-3</v>
      </c>
      <c r="C6" s="48">
        <v>3.8767202946307423E-3</v>
      </c>
      <c r="D6" s="48">
        <v>1.9577437487885249E-2</v>
      </c>
      <c r="E6" s="48">
        <v>6.2996704787749561E-2</v>
      </c>
      <c r="F6" s="48">
        <v>0.59139368094591971</v>
      </c>
      <c r="G6" s="48">
        <v>0.31963558829230471</v>
      </c>
      <c r="K6" s="396"/>
      <c r="L6" s="470"/>
      <c r="M6" s="470"/>
      <c r="N6" s="470"/>
      <c r="O6" s="470"/>
      <c r="P6" s="397"/>
      <c r="Q6" s="397"/>
      <c r="R6" s="470"/>
      <c r="S6" s="470"/>
    </row>
    <row r="7" spans="1:19" ht="15.95" customHeight="1">
      <c r="A7" s="19" t="s">
        <v>25</v>
      </c>
      <c r="B7" s="50">
        <v>5.3827751196172252E-3</v>
      </c>
      <c r="C7" s="50">
        <v>2.9904306220095694E-3</v>
      </c>
      <c r="D7" s="50">
        <v>2.0933014354066987E-2</v>
      </c>
      <c r="E7" s="50">
        <v>7.6555023923444973E-2</v>
      </c>
      <c r="F7" s="50">
        <v>0.66985645933014359</v>
      </c>
      <c r="G7" s="50">
        <v>0.22428229665071769</v>
      </c>
      <c r="K7" s="396"/>
      <c r="L7" s="470"/>
      <c r="M7" s="470"/>
      <c r="N7" s="470"/>
      <c r="O7" s="470"/>
      <c r="P7" s="397"/>
      <c r="Q7" s="397"/>
      <c r="R7" s="470"/>
      <c r="S7" s="470"/>
    </row>
    <row r="8" spans="1:19" ht="15.95" customHeight="1">
      <c r="A8" s="15" t="s">
        <v>340</v>
      </c>
      <c r="B8" s="48">
        <v>4.6728971962616819E-3</v>
      </c>
      <c r="C8" s="48">
        <v>0</v>
      </c>
      <c r="D8" s="48">
        <v>9.3457943925233638E-3</v>
      </c>
      <c r="E8" s="48">
        <v>2.336448598130841E-2</v>
      </c>
      <c r="F8" s="48">
        <v>0.75233644859813087</v>
      </c>
      <c r="G8" s="48">
        <v>0.2102803738317757</v>
      </c>
      <c r="K8" s="396"/>
      <c r="L8" s="470"/>
      <c r="M8" s="470"/>
      <c r="N8" s="470"/>
      <c r="O8" s="470"/>
      <c r="P8" s="397"/>
      <c r="Q8" s="397"/>
      <c r="R8" s="470"/>
      <c r="S8" s="470"/>
    </row>
    <row r="9" spans="1:19" ht="15.95" customHeight="1">
      <c r="A9" s="19" t="s">
        <v>26</v>
      </c>
      <c r="B9" s="50">
        <v>5.6338028169014088E-3</v>
      </c>
      <c r="C9" s="50">
        <v>5.6338028169014088E-3</v>
      </c>
      <c r="D9" s="50">
        <v>1.9718309859154931E-2</v>
      </c>
      <c r="E9" s="50">
        <v>8.7323943661971826E-2</v>
      </c>
      <c r="F9" s="50">
        <v>0.6732394366197183</v>
      </c>
      <c r="G9" s="50">
        <v>0.20845070422535211</v>
      </c>
      <c r="K9" s="396"/>
      <c r="L9" s="470"/>
      <c r="M9" s="470"/>
      <c r="N9" s="470"/>
      <c r="O9" s="470"/>
      <c r="P9" s="397"/>
      <c r="Q9" s="397"/>
      <c r="R9" s="470"/>
      <c r="S9" s="470"/>
    </row>
    <row r="10" spans="1:19" ht="15.95" customHeight="1">
      <c r="A10" s="15" t="s">
        <v>27</v>
      </c>
      <c r="B10" s="48">
        <v>2.1352313167259788E-3</v>
      </c>
      <c r="C10" s="48">
        <v>2.1352313167259788E-3</v>
      </c>
      <c r="D10" s="48">
        <v>2.3487544483985764E-2</v>
      </c>
      <c r="E10" s="48">
        <v>7.9003558718861208E-2</v>
      </c>
      <c r="F10" s="48">
        <v>0.65409252669039142</v>
      </c>
      <c r="G10" s="48">
        <v>0.2391459074733096</v>
      </c>
      <c r="K10" s="396"/>
      <c r="L10" s="470"/>
      <c r="M10" s="470"/>
      <c r="N10" s="470"/>
      <c r="O10" s="470"/>
      <c r="P10" s="397"/>
      <c r="Q10" s="397"/>
      <c r="R10" s="470"/>
      <c r="S10" s="470"/>
    </row>
    <row r="11" spans="1:19" ht="15.95" customHeight="1">
      <c r="A11" s="19" t="s">
        <v>28</v>
      </c>
      <c r="B11" s="50">
        <v>9.7357440890125171E-3</v>
      </c>
      <c r="C11" s="50">
        <v>5.5632823365785811E-3</v>
      </c>
      <c r="D11" s="50">
        <v>1.8080667593880391E-2</v>
      </c>
      <c r="E11" s="50">
        <v>5.0069541029207229E-2</v>
      </c>
      <c r="F11" s="50">
        <v>0.60361613351877608</v>
      </c>
      <c r="G11" s="50">
        <v>0.31293463143254518</v>
      </c>
      <c r="K11" s="396"/>
      <c r="L11" s="470"/>
      <c r="M11" s="470"/>
      <c r="N11" s="470"/>
      <c r="O11" s="470"/>
      <c r="P11" s="397"/>
      <c r="Q11" s="397"/>
      <c r="R11" s="470"/>
      <c r="S11" s="470"/>
    </row>
    <row r="12" spans="1:19" ht="15.95" customHeight="1">
      <c r="A12" s="15" t="s">
        <v>29</v>
      </c>
      <c r="B12" s="48">
        <v>3.4129692832764505E-3</v>
      </c>
      <c r="C12" s="48">
        <v>5.1194539249146756E-3</v>
      </c>
      <c r="D12" s="48">
        <v>2.7303754266211604E-2</v>
      </c>
      <c r="E12" s="48">
        <v>6.655290102389079E-2</v>
      </c>
      <c r="F12" s="48">
        <v>0.63651877133105805</v>
      </c>
      <c r="G12" s="48">
        <v>0.26109215017064846</v>
      </c>
      <c r="K12" s="396"/>
      <c r="L12" s="470"/>
      <c r="M12" s="470"/>
      <c r="N12" s="470"/>
      <c r="O12" s="470"/>
      <c r="P12" s="397"/>
      <c r="Q12" s="397"/>
      <c r="R12" s="470"/>
      <c r="S12" s="470"/>
    </row>
    <row r="13" spans="1:19" ht="15.95" customHeight="1">
      <c r="A13" s="19" t="s">
        <v>30</v>
      </c>
      <c r="B13" s="50">
        <v>1.1494252873563218E-2</v>
      </c>
      <c r="C13" s="50">
        <v>1.1494252873563218E-2</v>
      </c>
      <c r="D13" s="50">
        <v>4.5977011494252873E-2</v>
      </c>
      <c r="E13" s="50">
        <v>0.10344827586206896</v>
      </c>
      <c r="F13" s="50">
        <v>0.70114942528735635</v>
      </c>
      <c r="G13" s="50">
        <v>0.12643678160919541</v>
      </c>
      <c r="K13" s="396"/>
      <c r="L13" s="470"/>
      <c r="M13" s="470"/>
      <c r="N13" s="470"/>
      <c r="O13" s="470"/>
      <c r="P13" s="397"/>
      <c r="Q13" s="397"/>
      <c r="R13" s="470"/>
      <c r="S13" s="470"/>
    </row>
    <row r="14" spans="1:19" ht="15.95" customHeight="1">
      <c r="A14" s="15" t="s">
        <v>31</v>
      </c>
      <c r="B14" s="48">
        <v>3.5714285714285712E-2</v>
      </c>
      <c r="C14" s="48">
        <v>3.5714285714285712E-2</v>
      </c>
      <c r="D14" s="48">
        <v>0.14285714285714285</v>
      </c>
      <c r="E14" s="48">
        <v>0.10714285714285714</v>
      </c>
      <c r="F14" s="48">
        <v>0.4642857142857143</v>
      </c>
      <c r="G14" s="48">
        <v>0.21428571428571427</v>
      </c>
      <c r="K14" s="396"/>
      <c r="L14" s="470"/>
      <c r="M14" s="470"/>
      <c r="N14" s="470"/>
      <c r="O14" s="470"/>
      <c r="P14" s="397"/>
      <c r="Q14" s="397"/>
      <c r="R14" s="470"/>
      <c r="S14" s="470"/>
    </row>
    <row r="15" spans="1:19" ht="15.95" customHeight="1">
      <c r="A15" s="19" t="s">
        <v>32</v>
      </c>
      <c r="B15" s="50">
        <v>7.1770334928229667E-3</v>
      </c>
      <c r="C15" s="50">
        <v>2.3923444976076554E-3</v>
      </c>
      <c r="D15" s="50">
        <v>1.9138755980861243E-2</v>
      </c>
      <c r="E15" s="50">
        <v>8.1339712918660281E-2</v>
      </c>
      <c r="F15" s="50">
        <v>0.59090909090909094</v>
      </c>
      <c r="G15" s="50">
        <v>0.29904306220095694</v>
      </c>
      <c r="K15" s="396"/>
      <c r="L15" s="470"/>
      <c r="M15" s="470"/>
      <c r="N15" s="470"/>
      <c r="O15" s="470"/>
      <c r="P15" s="397"/>
      <c r="Q15" s="397"/>
      <c r="R15" s="470"/>
      <c r="S15" s="470"/>
    </row>
    <row r="16" spans="1:19" ht="15.95" customHeight="1">
      <c r="A16" s="15" t="s">
        <v>33</v>
      </c>
      <c r="B16" s="48">
        <v>0</v>
      </c>
      <c r="C16" s="48">
        <v>6.0606060606060608E-2</v>
      </c>
      <c r="D16" s="48">
        <v>0</v>
      </c>
      <c r="E16" s="48">
        <v>0.21212121212121213</v>
      </c>
      <c r="F16" s="48">
        <v>0.51515151515151514</v>
      </c>
      <c r="G16" s="48">
        <v>0.21212121212121213</v>
      </c>
      <c r="K16" s="396"/>
      <c r="L16" s="470"/>
      <c r="M16" s="470"/>
      <c r="N16" s="470"/>
      <c r="O16" s="470"/>
      <c r="P16" s="397"/>
      <c r="Q16" s="397"/>
      <c r="R16" s="470"/>
      <c r="S16" s="470"/>
    </row>
    <row r="17" spans="1:19" ht="15.95" customHeight="1">
      <c r="A17" s="19" t="s">
        <v>34</v>
      </c>
      <c r="B17" s="50">
        <v>5.0251256281407036E-3</v>
      </c>
      <c r="C17" s="50">
        <v>3.015075376884422E-2</v>
      </c>
      <c r="D17" s="50">
        <v>3.015075376884422E-2</v>
      </c>
      <c r="E17" s="50">
        <v>6.5326633165829151E-2</v>
      </c>
      <c r="F17" s="50">
        <v>0.77889447236180909</v>
      </c>
      <c r="G17" s="50">
        <v>9.0452261306532666E-2</v>
      </c>
      <c r="K17" s="396"/>
      <c r="L17" s="470"/>
      <c r="M17" s="470"/>
      <c r="N17" s="470"/>
      <c r="O17" s="470"/>
      <c r="P17" s="397"/>
      <c r="Q17" s="397"/>
      <c r="R17" s="470"/>
      <c r="S17" s="470"/>
    </row>
    <row r="18" spans="1:19" ht="15.95" customHeight="1">
      <c r="A18" s="15" t="s">
        <v>35</v>
      </c>
      <c r="B18" s="48">
        <v>3.5714285714285712E-2</v>
      </c>
      <c r="C18" s="48">
        <v>0</v>
      </c>
      <c r="D18" s="48">
        <v>0.125</v>
      </c>
      <c r="E18" s="48">
        <v>1.7857142857142856E-2</v>
      </c>
      <c r="F18" s="48">
        <v>0.8214285714285714</v>
      </c>
      <c r="G18" s="48">
        <v>0</v>
      </c>
      <c r="K18" s="396"/>
      <c r="L18" s="470"/>
      <c r="M18" s="470"/>
      <c r="N18" s="470"/>
      <c r="O18" s="470"/>
      <c r="P18" s="397"/>
      <c r="Q18" s="397"/>
      <c r="R18" s="470"/>
      <c r="S18" s="470"/>
    </row>
    <row r="19" spans="1:19" ht="15.95" customHeight="1">
      <c r="A19" s="19" t="s">
        <v>36</v>
      </c>
      <c r="B19" s="50">
        <v>2.3809523809523808E-2</v>
      </c>
      <c r="C19" s="50">
        <v>1.1904761904761904E-2</v>
      </c>
      <c r="D19" s="50">
        <v>5.9523809523809521E-2</v>
      </c>
      <c r="E19" s="50">
        <v>0.14285714285714285</v>
      </c>
      <c r="F19" s="50">
        <v>0.66666666666666663</v>
      </c>
      <c r="G19" s="50">
        <v>9.5238095238095233E-2</v>
      </c>
      <c r="K19" s="396"/>
      <c r="L19" s="470"/>
      <c r="M19" s="470"/>
      <c r="N19" s="470"/>
      <c r="O19" s="470"/>
      <c r="P19" s="397"/>
      <c r="Q19" s="397"/>
      <c r="R19" s="470"/>
      <c r="S19" s="470"/>
    </row>
    <row r="20" spans="1:19" ht="15.95" customHeight="1">
      <c r="A20" s="15" t="s">
        <v>185</v>
      </c>
      <c r="B20" s="48">
        <v>0</v>
      </c>
      <c r="C20" s="48">
        <v>0</v>
      </c>
      <c r="D20" s="48">
        <v>0</v>
      </c>
      <c r="E20" s="48">
        <v>0</v>
      </c>
      <c r="F20" s="48">
        <v>1</v>
      </c>
      <c r="G20" s="48">
        <v>0</v>
      </c>
      <c r="K20" s="396"/>
      <c r="L20" s="470"/>
      <c r="M20" s="470"/>
      <c r="N20" s="470"/>
      <c r="O20" s="470"/>
      <c r="P20" s="397"/>
      <c r="Q20" s="397"/>
      <c r="R20" s="470"/>
      <c r="S20" s="470"/>
    </row>
    <row r="21" spans="1:19" ht="15.95" customHeight="1">
      <c r="A21" s="19" t="s">
        <v>37</v>
      </c>
      <c r="B21" s="50">
        <v>1.4925373134328358E-2</v>
      </c>
      <c r="C21" s="50">
        <v>0</v>
      </c>
      <c r="D21" s="50">
        <v>8.9552238805970144E-2</v>
      </c>
      <c r="E21" s="50">
        <v>0.16417910447761194</v>
      </c>
      <c r="F21" s="50">
        <v>0.62686567164179108</v>
      </c>
      <c r="G21" s="50">
        <v>0.1044776119402985</v>
      </c>
      <c r="K21" s="396"/>
      <c r="L21" s="470"/>
      <c r="M21" s="470"/>
      <c r="N21" s="470"/>
      <c r="O21" s="470"/>
      <c r="P21" s="397"/>
      <c r="Q21" s="397"/>
      <c r="R21" s="470"/>
      <c r="S21" s="470"/>
    </row>
    <row r="22" spans="1:19" ht="15.95" customHeight="1">
      <c r="A22" s="15" t="s">
        <v>38</v>
      </c>
      <c r="B22" s="48">
        <v>5.2631578947368418E-2</v>
      </c>
      <c r="C22" s="48">
        <v>0</v>
      </c>
      <c r="D22" s="48">
        <v>0.15789473684210525</v>
      </c>
      <c r="E22" s="48">
        <v>0.10526315789473684</v>
      </c>
      <c r="F22" s="48">
        <v>0.57894736842105265</v>
      </c>
      <c r="G22" s="48">
        <v>0.10526315789473684</v>
      </c>
      <c r="K22" s="396"/>
      <c r="L22" s="470"/>
      <c r="M22" s="470"/>
      <c r="N22" s="470"/>
      <c r="O22" s="470"/>
      <c r="P22" s="397"/>
      <c r="Q22" s="397"/>
      <c r="R22" s="470"/>
      <c r="S22" s="470"/>
    </row>
    <row r="23" spans="1:19" ht="15.95" customHeight="1">
      <c r="A23" s="19" t="s">
        <v>39</v>
      </c>
      <c r="B23" s="50">
        <v>0</v>
      </c>
      <c r="C23" s="50">
        <v>0</v>
      </c>
      <c r="D23" s="50">
        <v>1.9607843137254902E-2</v>
      </c>
      <c r="E23" s="50">
        <v>7.8431372549019607E-2</v>
      </c>
      <c r="F23" s="50">
        <v>0.52941176470588236</v>
      </c>
      <c r="G23" s="50">
        <v>0.37254901960784315</v>
      </c>
      <c r="K23" s="396"/>
      <c r="L23" s="470"/>
      <c r="M23" s="470"/>
      <c r="N23" s="470"/>
      <c r="O23" s="470"/>
      <c r="P23" s="397"/>
      <c r="Q23" s="397"/>
      <c r="R23" s="470"/>
      <c r="S23" s="470"/>
    </row>
    <row r="24" spans="1:19" ht="15.95" customHeight="1">
      <c r="A24" s="15" t="s">
        <v>40</v>
      </c>
      <c r="B24" s="48">
        <v>2.6666666666666668E-2</v>
      </c>
      <c r="C24" s="48">
        <v>0.02</v>
      </c>
      <c r="D24" s="48">
        <v>2.6666666666666668E-2</v>
      </c>
      <c r="E24" s="48">
        <v>5.3333333333333337E-2</v>
      </c>
      <c r="F24" s="48">
        <v>0.72666666666666668</v>
      </c>
      <c r="G24" s="48">
        <v>0.14666666666666667</v>
      </c>
      <c r="K24" s="396"/>
      <c r="L24" s="470"/>
      <c r="M24" s="470"/>
      <c r="N24" s="470"/>
      <c r="O24" s="470"/>
      <c r="P24" s="397"/>
      <c r="Q24" s="397"/>
      <c r="R24" s="470"/>
      <c r="S24" s="470"/>
    </row>
    <row r="25" spans="1:19" ht="15.95" customHeight="1">
      <c r="A25" s="19" t="s">
        <v>41</v>
      </c>
      <c r="B25" s="50">
        <v>0</v>
      </c>
      <c r="C25" s="50">
        <v>7.6923076923076927E-2</v>
      </c>
      <c r="D25" s="50">
        <v>0.23076923076923078</v>
      </c>
      <c r="E25" s="50">
        <v>0</v>
      </c>
      <c r="F25" s="50">
        <v>0.69230769230769229</v>
      </c>
      <c r="G25" s="50">
        <v>0</v>
      </c>
      <c r="K25" s="396"/>
      <c r="L25" s="470"/>
      <c r="M25" s="470"/>
      <c r="N25" s="470"/>
      <c r="O25" s="470"/>
      <c r="P25" s="397"/>
      <c r="Q25" s="397"/>
      <c r="R25" s="470"/>
      <c r="S25" s="470"/>
    </row>
    <row r="26" spans="1:19" ht="15.95" customHeight="1">
      <c r="A26" s="15" t="s">
        <v>42</v>
      </c>
      <c r="B26" s="48">
        <v>7.6923076923076927E-2</v>
      </c>
      <c r="C26" s="48">
        <v>0</v>
      </c>
      <c r="D26" s="48">
        <v>0.23076923076923078</v>
      </c>
      <c r="E26" s="48">
        <v>0</v>
      </c>
      <c r="F26" s="48">
        <v>0.61538461538461542</v>
      </c>
      <c r="G26" s="48">
        <v>7.6923076923076927E-2</v>
      </c>
      <c r="K26" s="396"/>
      <c r="L26" s="470"/>
      <c r="M26" s="470"/>
      <c r="N26" s="470"/>
      <c r="O26" s="470"/>
      <c r="P26" s="397"/>
      <c r="Q26" s="397"/>
      <c r="R26" s="470"/>
      <c r="S26" s="470"/>
    </row>
    <row r="27" spans="1:19" ht="15.95" customHeight="1">
      <c r="A27" s="19" t="s">
        <v>43</v>
      </c>
      <c r="B27" s="50">
        <v>7.9365079365079361E-2</v>
      </c>
      <c r="C27" s="50">
        <v>4.7619047619047616E-2</v>
      </c>
      <c r="D27" s="50">
        <v>3.1746031746031744E-2</v>
      </c>
      <c r="E27" s="50">
        <v>1.5873015873015872E-2</v>
      </c>
      <c r="F27" s="50">
        <v>0.63492063492063489</v>
      </c>
      <c r="G27" s="50">
        <v>0.19047619047619047</v>
      </c>
      <c r="K27" s="396"/>
      <c r="L27" s="470"/>
      <c r="M27" s="470"/>
      <c r="N27" s="470"/>
      <c r="O27" s="470"/>
      <c r="P27" s="397"/>
      <c r="Q27" s="397"/>
      <c r="R27" s="470"/>
      <c r="S27" s="470"/>
    </row>
    <row r="28" spans="1:19" ht="15.95" customHeight="1">
      <c r="A28" s="15" t="s">
        <v>44</v>
      </c>
      <c r="B28" s="48">
        <v>0</v>
      </c>
      <c r="C28" s="48">
        <v>0</v>
      </c>
      <c r="D28" s="48">
        <v>0.27272727272727271</v>
      </c>
      <c r="E28" s="48">
        <v>0</v>
      </c>
      <c r="F28" s="48">
        <v>0.72727272727272729</v>
      </c>
      <c r="G28" s="48">
        <v>0</v>
      </c>
      <c r="K28" s="396"/>
      <c r="L28" s="470"/>
      <c r="M28" s="470"/>
      <c r="N28" s="470"/>
      <c r="O28" s="470"/>
      <c r="P28" s="397"/>
      <c r="Q28" s="397"/>
      <c r="R28" s="470"/>
      <c r="S28" s="470"/>
    </row>
    <row r="29" spans="1:19" ht="15.95" customHeight="1">
      <c r="A29" s="19" t="s">
        <v>46</v>
      </c>
      <c r="B29" s="50">
        <v>4.1666666666666664E-2</v>
      </c>
      <c r="C29" s="50">
        <v>0</v>
      </c>
      <c r="D29" s="50">
        <v>4.1666666666666664E-2</v>
      </c>
      <c r="E29" s="50">
        <v>0</v>
      </c>
      <c r="F29" s="50">
        <v>0.91666666666666663</v>
      </c>
      <c r="G29" s="50">
        <v>0</v>
      </c>
      <c r="K29" s="396"/>
      <c r="L29" s="470"/>
      <c r="M29" s="470"/>
      <c r="N29" s="470"/>
      <c r="O29" s="470"/>
      <c r="P29" s="397"/>
      <c r="Q29" s="397"/>
      <c r="R29" s="470"/>
      <c r="S29" s="470"/>
    </row>
    <row r="30" spans="1:19" ht="15.95" customHeight="1">
      <c r="A30" s="15" t="s">
        <v>47</v>
      </c>
      <c r="B30" s="48">
        <v>4.3103448275862068E-3</v>
      </c>
      <c r="C30" s="48">
        <v>1.7241379310344827E-2</v>
      </c>
      <c r="D30" s="48">
        <v>3.8793103448275863E-2</v>
      </c>
      <c r="E30" s="48">
        <v>6.8965517241379309E-2</v>
      </c>
      <c r="F30" s="48">
        <v>0.59482758620689657</v>
      </c>
      <c r="G30" s="48">
        <v>0.27586206896551724</v>
      </c>
      <c r="K30" s="396"/>
      <c r="L30" s="470"/>
      <c r="M30" s="470"/>
      <c r="N30" s="470"/>
      <c r="O30" s="470"/>
      <c r="P30" s="397"/>
      <c r="Q30" s="397"/>
      <c r="R30" s="470"/>
      <c r="S30" s="470"/>
    </row>
    <row r="31" spans="1:19" ht="15.95" customHeight="1">
      <c r="A31" s="19" t="s">
        <v>48</v>
      </c>
      <c r="B31" s="50">
        <v>0.06</v>
      </c>
      <c r="C31" s="50">
        <v>0</v>
      </c>
      <c r="D31" s="50">
        <v>0.02</v>
      </c>
      <c r="E31" s="50">
        <v>0.04</v>
      </c>
      <c r="F31" s="50">
        <v>0.88</v>
      </c>
      <c r="G31" s="50">
        <v>0</v>
      </c>
      <c r="K31" s="396"/>
      <c r="L31" s="470"/>
      <c r="M31" s="470"/>
      <c r="N31" s="470"/>
      <c r="O31" s="470"/>
      <c r="P31" s="397"/>
      <c r="Q31" s="397"/>
      <c r="R31" s="470"/>
      <c r="S31" s="470"/>
    </row>
    <row r="32" spans="1:19" ht="15.95" customHeight="1">
      <c r="A32" s="15" t="s">
        <v>49</v>
      </c>
      <c r="B32" s="48">
        <v>2.7777777777777776E-2</v>
      </c>
      <c r="C32" s="48">
        <v>4.1666666666666664E-2</v>
      </c>
      <c r="D32" s="48">
        <v>0</v>
      </c>
      <c r="E32" s="48">
        <v>1.3888888888888888E-2</v>
      </c>
      <c r="F32" s="48">
        <v>0.56944444444444442</v>
      </c>
      <c r="G32" s="48">
        <v>0.34722222222222221</v>
      </c>
      <c r="K32" s="396"/>
      <c r="L32" s="470"/>
      <c r="M32" s="470"/>
      <c r="N32" s="470"/>
      <c r="O32" s="470"/>
      <c r="P32" s="397"/>
      <c r="Q32" s="397"/>
      <c r="R32" s="470"/>
      <c r="S32" s="470"/>
    </row>
    <row r="33" spans="1:19" ht="15.95" customHeight="1">
      <c r="A33" s="19" t="s">
        <v>51</v>
      </c>
      <c r="B33" s="50">
        <v>0</v>
      </c>
      <c r="C33" s="50">
        <v>0</v>
      </c>
      <c r="D33" s="50">
        <v>0</v>
      </c>
      <c r="E33" s="50">
        <v>0.35294117647058826</v>
      </c>
      <c r="F33" s="50">
        <v>0.35294117647058826</v>
      </c>
      <c r="G33" s="50">
        <v>0.29411764705882354</v>
      </c>
      <c r="K33" s="396"/>
      <c r="L33" s="470"/>
      <c r="M33" s="470"/>
      <c r="N33" s="470"/>
      <c r="O33" s="470"/>
      <c r="P33" s="397"/>
      <c r="Q33" s="397"/>
      <c r="R33" s="470"/>
      <c r="S33" s="470"/>
    </row>
    <row r="34" spans="1:19" ht="15.95" customHeight="1">
      <c r="A34" s="15" t="s">
        <v>52</v>
      </c>
      <c r="B34" s="48">
        <v>2.5031289111389237E-3</v>
      </c>
      <c r="C34" s="48">
        <v>7.5093867334167707E-3</v>
      </c>
      <c r="D34" s="48">
        <v>3.0037546933667083E-2</v>
      </c>
      <c r="E34" s="48">
        <v>9.7622027534418024E-2</v>
      </c>
      <c r="F34" s="48">
        <v>0.6770963704630788</v>
      </c>
      <c r="G34" s="48">
        <v>0.18523153942428036</v>
      </c>
      <c r="K34" s="396"/>
      <c r="L34" s="470"/>
      <c r="M34" s="470"/>
      <c r="N34" s="470"/>
      <c r="O34" s="470"/>
      <c r="P34" s="397"/>
      <c r="Q34" s="397"/>
      <c r="R34" s="470"/>
      <c r="S34" s="470"/>
    </row>
    <row r="35" spans="1:19" ht="15.95" customHeight="1">
      <c r="A35" s="19" t="s">
        <v>53</v>
      </c>
      <c r="B35" s="50">
        <v>1.3245033112582781E-2</v>
      </c>
      <c r="C35" s="50">
        <v>1.9867549668874173E-2</v>
      </c>
      <c r="D35" s="50">
        <v>8.6092715231788075E-2</v>
      </c>
      <c r="E35" s="50">
        <v>3.9735099337748346E-2</v>
      </c>
      <c r="F35" s="50">
        <v>0.84105960264900659</v>
      </c>
      <c r="G35" s="50">
        <v>0</v>
      </c>
      <c r="K35" s="396"/>
      <c r="L35" s="470"/>
      <c r="M35" s="470"/>
      <c r="N35" s="470"/>
      <c r="O35" s="470"/>
      <c r="P35" s="397"/>
      <c r="Q35" s="397"/>
      <c r="R35" s="470"/>
      <c r="S35" s="470"/>
    </row>
    <row r="36" spans="1:19" ht="15.95" customHeight="1">
      <c r="A36" s="15" t="s">
        <v>54</v>
      </c>
      <c r="B36" s="48">
        <v>2.8301886792452831E-2</v>
      </c>
      <c r="C36" s="48">
        <v>9.433962264150943E-3</v>
      </c>
      <c r="D36" s="48">
        <v>5.6603773584905662E-2</v>
      </c>
      <c r="E36" s="48">
        <v>0.10377358490566038</v>
      </c>
      <c r="F36" s="48">
        <v>0.63207547169811318</v>
      </c>
      <c r="G36" s="48">
        <v>0.16981132075471697</v>
      </c>
      <c r="K36" s="396"/>
      <c r="L36" s="470"/>
      <c r="M36" s="470"/>
      <c r="N36" s="470"/>
      <c r="O36" s="470"/>
      <c r="P36" s="397"/>
      <c r="Q36" s="397"/>
      <c r="R36" s="470"/>
      <c r="S36" s="470"/>
    </row>
    <row r="37" spans="1:19" ht="15.95" customHeight="1">
      <c r="A37" s="19" t="s">
        <v>55</v>
      </c>
      <c r="B37" s="50">
        <v>2.0408163265306121E-2</v>
      </c>
      <c r="C37" s="50">
        <v>2.0408163265306121E-2</v>
      </c>
      <c r="D37" s="50">
        <v>5.1020408163265307E-2</v>
      </c>
      <c r="E37" s="50">
        <v>0.19387755102040816</v>
      </c>
      <c r="F37" s="50">
        <v>0.53061224489795922</v>
      </c>
      <c r="G37" s="50">
        <v>0.18367346938775511</v>
      </c>
      <c r="K37" s="396"/>
      <c r="L37" s="470"/>
      <c r="M37" s="470"/>
      <c r="N37" s="470"/>
      <c r="O37" s="470"/>
      <c r="P37" s="397"/>
      <c r="Q37" s="397"/>
      <c r="R37" s="470"/>
      <c r="S37" s="470"/>
    </row>
    <row r="38" spans="1:19" ht="15.95" customHeight="1">
      <c r="A38" s="15" t="s">
        <v>56</v>
      </c>
      <c r="B38" s="48">
        <v>0</v>
      </c>
      <c r="C38" s="48">
        <v>0</v>
      </c>
      <c r="D38" s="48">
        <v>9.8360655737704916E-2</v>
      </c>
      <c r="E38" s="48">
        <v>0.11475409836065574</v>
      </c>
      <c r="F38" s="48">
        <v>0.50819672131147542</v>
      </c>
      <c r="G38" s="48">
        <v>0.27868852459016391</v>
      </c>
      <c r="K38" s="396"/>
      <c r="L38" s="470"/>
      <c r="M38" s="470"/>
      <c r="N38" s="470"/>
      <c r="O38" s="470"/>
      <c r="P38" s="397"/>
      <c r="Q38" s="397"/>
      <c r="R38" s="470"/>
      <c r="S38" s="470"/>
    </row>
    <row r="39" spans="1:19" ht="15.95" customHeight="1">
      <c r="A39" s="19" t="s">
        <v>57</v>
      </c>
      <c r="B39" s="50">
        <v>6.8181818181818177E-2</v>
      </c>
      <c r="C39" s="50">
        <v>0</v>
      </c>
      <c r="D39" s="50">
        <v>2.2727272727272728E-2</v>
      </c>
      <c r="E39" s="50">
        <v>0.13636363636363635</v>
      </c>
      <c r="F39" s="50">
        <v>0.65909090909090906</v>
      </c>
      <c r="G39" s="50">
        <v>0.11363636363636363</v>
      </c>
      <c r="K39" s="396"/>
      <c r="L39" s="470"/>
      <c r="M39" s="470"/>
      <c r="N39" s="470"/>
      <c r="O39" s="470"/>
      <c r="P39" s="397"/>
      <c r="Q39" s="397"/>
      <c r="R39" s="470"/>
      <c r="S39" s="470"/>
    </row>
    <row r="40" spans="1:19" ht="15.95" customHeight="1">
      <c r="A40" s="15" t="s">
        <v>58</v>
      </c>
      <c r="B40" s="48">
        <v>0</v>
      </c>
      <c r="C40" s="48">
        <v>3.3333333333333333E-2</v>
      </c>
      <c r="D40" s="48">
        <v>0</v>
      </c>
      <c r="E40" s="48">
        <v>3.3333333333333333E-2</v>
      </c>
      <c r="F40" s="48">
        <v>0.8</v>
      </c>
      <c r="G40" s="48">
        <v>0.13333333333333333</v>
      </c>
      <c r="K40" s="396"/>
      <c r="L40" s="470"/>
      <c r="M40" s="470"/>
      <c r="N40" s="470"/>
      <c r="O40" s="470"/>
      <c r="P40" s="397"/>
      <c r="Q40" s="397"/>
      <c r="R40" s="470"/>
      <c r="S40" s="470"/>
    </row>
    <row r="41" spans="1:19" ht="15.95" customHeight="1">
      <c r="A41" s="19" t="s">
        <v>59</v>
      </c>
      <c r="B41" s="50">
        <v>0</v>
      </c>
      <c r="C41" s="50">
        <v>0</v>
      </c>
      <c r="D41" s="50">
        <v>6.6666666666666666E-2</v>
      </c>
      <c r="E41" s="50">
        <v>0.4</v>
      </c>
      <c r="F41" s="50">
        <v>0.4</v>
      </c>
      <c r="G41" s="50">
        <v>0.13333333333333333</v>
      </c>
      <c r="K41" s="396"/>
      <c r="L41" s="470"/>
      <c r="M41" s="470"/>
      <c r="N41" s="470"/>
      <c r="O41" s="470"/>
      <c r="P41" s="397"/>
      <c r="Q41" s="397"/>
      <c r="R41" s="470"/>
      <c r="S41" s="470"/>
    </row>
    <row r="42" spans="1:19" ht="15.95" customHeight="1">
      <c r="A42" s="15" t="s">
        <v>60</v>
      </c>
      <c r="B42" s="48">
        <v>0</v>
      </c>
      <c r="C42" s="48">
        <v>0</v>
      </c>
      <c r="D42" s="48">
        <v>0.22222222222222221</v>
      </c>
      <c r="E42" s="48">
        <v>0.16666666666666666</v>
      </c>
      <c r="F42" s="48">
        <v>0.61111111111111116</v>
      </c>
      <c r="G42" s="48">
        <v>0</v>
      </c>
      <c r="K42" s="396"/>
      <c r="L42" s="470"/>
      <c r="M42" s="470"/>
      <c r="N42" s="470"/>
      <c r="O42" s="470"/>
      <c r="P42" s="397"/>
      <c r="Q42" s="397"/>
      <c r="R42" s="470"/>
      <c r="S42" s="470"/>
    </row>
    <row r="43" spans="1:19" ht="15.95" customHeight="1">
      <c r="A43" s="19" t="s">
        <v>61</v>
      </c>
      <c r="B43" s="50">
        <v>0</v>
      </c>
      <c r="C43" s="50">
        <v>0</v>
      </c>
      <c r="D43" s="50">
        <v>3.2258064516129031E-2</v>
      </c>
      <c r="E43" s="50">
        <v>0.54838709677419351</v>
      </c>
      <c r="F43" s="50">
        <v>0.19354838709677419</v>
      </c>
      <c r="G43" s="50">
        <v>0.22580645161290322</v>
      </c>
      <c r="K43" s="396"/>
      <c r="L43" s="470"/>
      <c r="M43" s="470"/>
      <c r="N43" s="470"/>
      <c r="O43" s="470"/>
      <c r="P43" s="397"/>
      <c r="Q43" s="397"/>
      <c r="R43" s="470"/>
      <c r="S43" s="470"/>
    </row>
    <row r="44" spans="1:19" ht="15.95" customHeight="1">
      <c r="A44" s="15" t="s">
        <v>62</v>
      </c>
      <c r="B44" s="48">
        <v>0</v>
      </c>
      <c r="C44" s="48">
        <v>0</v>
      </c>
      <c r="D44" s="48">
        <v>4.7619047619047616E-2</v>
      </c>
      <c r="E44" s="48">
        <v>0.14285714285714285</v>
      </c>
      <c r="F44" s="48">
        <v>0.76190476190476186</v>
      </c>
      <c r="G44" s="48">
        <v>4.7619047619047616E-2</v>
      </c>
      <c r="K44" s="396"/>
      <c r="L44" s="470"/>
      <c r="M44" s="470"/>
      <c r="N44" s="470"/>
      <c r="O44" s="470"/>
      <c r="P44" s="397"/>
      <c r="Q44" s="397"/>
      <c r="R44" s="470"/>
      <c r="S44" s="470"/>
    </row>
    <row r="45" spans="1:19" ht="15.95" customHeight="1">
      <c r="A45" s="19" t="s">
        <v>63</v>
      </c>
      <c r="B45" s="50">
        <v>2.0588235294117647E-2</v>
      </c>
      <c r="C45" s="50">
        <v>5.8823529411764705E-3</v>
      </c>
      <c r="D45" s="50">
        <v>3.2352941176470591E-2</v>
      </c>
      <c r="E45" s="50">
        <v>6.7647058823529407E-2</v>
      </c>
      <c r="F45" s="50">
        <v>0.6</v>
      </c>
      <c r="G45" s="50">
        <v>0.22352941176470589</v>
      </c>
      <c r="K45" s="396"/>
      <c r="L45" s="470"/>
      <c r="M45" s="470"/>
      <c r="N45" s="470"/>
      <c r="O45" s="470"/>
      <c r="P45" s="397"/>
      <c r="Q45" s="397"/>
      <c r="R45" s="470"/>
      <c r="S45" s="470"/>
    </row>
    <row r="46" spans="1:19" ht="15.95" customHeight="1">
      <c r="A46" s="15" t="s">
        <v>341</v>
      </c>
      <c r="B46" s="48">
        <v>0</v>
      </c>
      <c r="C46" s="48">
        <v>3.4129692832764506E-2</v>
      </c>
      <c r="D46" s="48">
        <v>0.12969283276450511</v>
      </c>
      <c r="E46" s="48">
        <v>0.31058020477815701</v>
      </c>
      <c r="F46" s="48">
        <v>0.44027303754266212</v>
      </c>
      <c r="G46" s="48">
        <v>8.5324232081911269E-2</v>
      </c>
      <c r="K46" s="396"/>
      <c r="L46" s="470"/>
      <c r="M46" s="470"/>
      <c r="N46" s="470"/>
      <c r="O46" s="470"/>
      <c r="P46" s="397"/>
      <c r="Q46" s="397"/>
      <c r="R46" s="470"/>
      <c r="S46" s="470"/>
    </row>
    <row r="47" spans="1:19" ht="15.95" customHeight="1">
      <c r="A47" s="19" t="s">
        <v>64</v>
      </c>
      <c r="B47" s="50">
        <v>2.8571428571428571E-2</v>
      </c>
      <c r="C47" s="50">
        <v>0</v>
      </c>
      <c r="D47" s="50">
        <v>0.11428571428571428</v>
      </c>
      <c r="E47" s="50">
        <v>0.25714285714285712</v>
      </c>
      <c r="F47" s="50">
        <v>0.42857142857142855</v>
      </c>
      <c r="G47" s="50">
        <v>0.17142857142857143</v>
      </c>
      <c r="K47" s="396"/>
      <c r="L47" s="470"/>
      <c r="M47" s="470"/>
      <c r="N47" s="470"/>
      <c r="O47" s="470"/>
      <c r="P47" s="397"/>
      <c r="Q47" s="397"/>
      <c r="R47" s="470"/>
      <c r="S47" s="470"/>
    </row>
    <row r="48" spans="1:19" ht="15.95" customHeight="1">
      <c r="A48" s="15" t="s">
        <v>65</v>
      </c>
      <c r="B48" s="48">
        <v>0</v>
      </c>
      <c r="C48" s="48">
        <v>0</v>
      </c>
      <c r="D48" s="48">
        <v>0</v>
      </c>
      <c r="E48" s="48">
        <v>0.11864406779661017</v>
      </c>
      <c r="F48" s="48">
        <v>0.77118644067796616</v>
      </c>
      <c r="G48" s="48">
        <v>0.11016949152542373</v>
      </c>
      <c r="K48" s="396"/>
      <c r="L48" s="470"/>
      <c r="M48" s="470"/>
      <c r="N48" s="470"/>
      <c r="O48" s="470"/>
      <c r="P48" s="397"/>
      <c r="Q48" s="397"/>
      <c r="R48" s="470"/>
      <c r="S48" s="470"/>
    </row>
    <row r="49" spans="1:19" ht="15.95" customHeight="1">
      <c r="A49" s="19" t="s">
        <v>66</v>
      </c>
      <c r="B49" s="50">
        <v>1.2455516014234875E-2</v>
      </c>
      <c r="C49" s="50">
        <v>1.4234875444839857E-2</v>
      </c>
      <c r="D49" s="50">
        <v>2.8469750889679714E-2</v>
      </c>
      <c r="E49" s="50">
        <v>5.3380782918149468E-2</v>
      </c>
      <c r="F49" s="50">
        <v>0.63523131672597866</v>
      </c>
      <c r="G49" s="50">
        <v>0.25622775800711745</v>
      </c>
      <c r="K49" s="396"/>
      <c r="L49" s="470"/>
      <c r="M49" s="470"/>
      <c r="N49" s="470"/>
      <c r="O49" s="470"/>
      <c r="P49" s="397"/>
      <c r="Q49" s="397"/>
      <c r="R49" s="470"/>
      <c r="S49" s="470"/>
    </row>
    <row r="50" spans="1:19" ht="15.95" customHeight="1">
      <c r="A50" s="15" t="s">
        <v>342</v>
      </c>
      <c r="B50" s="48">
        <v>4.8543689320388349E-2</v>
      </c>
      <c r="C50" s="48">
        <v>0</v>
      </c>
      <c r="D50" s="48">
        <v>6.7961165048543687E-2</v>
      </c>
      <c r="E50" s="48">
        <v>6.7961165048543687E-2</v>
      </c>
      <c r="F50" s="48">
        <v>0.65048543689320393</v>
      </c>
      <c r="G50" s="48">
        <v>0.1650485436893204</v>
      </c>
      <c r="K50" s="396"/>
      <c r="L50" s="470"/>
      <c r="M50" s="470"/>
      <c r="N50" s="470"/>
      <c r="O50" s="470"/>
      <c r="P50" s="397"/>
      <c r="Q50" s="397"/>
      <c r="R50" s="470"/>
      <c r="S50" s="470"/>
    </row>
    <row r="51" spans="1:19" ht="15.95" customHeight="1">
      <c r="A51" s="19" t="s">
        <v>67</v>
      </c>
      <c r="B51" s="50">
        <v>4.5454545454545456E-2</v>
      </c>
      <c r="C51" s="50">
        <v>4.5454545454545456E-2</v>
      </c>
      <c r="D51" s="50">
        <v>0</v>
      </c>
      <c r="E51" s="50">
        <v>0.18181818181818182</v>
      </c>
      <c r="F51" s="50">
        <v>0.5</v>
      </c>
      <c r="G51" s="50">
        <v>0.22727272727272727</v>
      </c>
      <c r="K51" s="396"/>
      <c r="L51" s="470"/>
      <c r="M51" s="470"/>
      <c r="N51" s="470"/>
      <c r="O51" s="470"/>
      <c r="P51" s="397"/>
      <c r="Q51" s="397"/>
      <c r="R51" s="470"/>
      <c r="S51" s="470"/>
    </row>
    <row r="52" spans="1:19" ht="15.95" customHeight="1">
      <c r="A52" s="15" t="s">
        <v>68</v>
      </c>
      <c r="B52" s="48">
        <v>0</v>
      </c>
      <c r="C52" s="48">
        <v>2.7777777777777776E-2</v>
      </c>
      <c r="D52" s="48">
        <v>0.25</v>
      </c>
      <c r="E52" s="48">
        <v>0.33333333333333331</v>
      </c>
      <c r="F52" s="48">
        <v>0.3888888888888889</v>
      </c>
      <c r="G52" s="48">
        <v>0</v>
      </c>
      <c r="K52" s="396"/>
      <c r="L52" s="470"/>
      <c r="M52" s="470"/>
      <c r="N52" s="470"/>
      <c r="O52" s="470"/>
      <c r="P52" s="397"/>
      <c r="Q52" s="397"/>
      <c r="R52" s="470"/>
      <c r="S52" s="470"/>
    </row>
    <row r="53" spans="1:19" ht="15.95" customHeight="1">
      <c r="A53" s="19" t="s">
        <v>69</v>
      </c>
      <c r="B53" s="50">
        <v>2.3809523809523808E-2</v>
      </c>
      <c r="C53" s="50">
        <v>1.1904761904761904E-2</v>
      </c>
      <c r="D53" s="50">
        <v>7.1428571428571425E-2</v>
      </c>
      <c r="E53" s="50">
        <v>7.1428571428571425E-2</v>
      </c>
      <c r="F53" s="50">
        <v>0.72619047619047616</v>
      </c>
      <c r="G53" s="50">
        <v>9.5238095238095233E-2</v>
      </c>
      <c r="K53" s="396"/>
      <c r="L53" s="470"/>
      <c r="M53" s="470"/>
      <c r="N53" s="470"/>
      <c r="O53" s="470"/>
      <c r="P53" s="397"/>
      <c r="Q53" s="397"/>
      <c r="R53" s="470"/>
      <c r="S53" s="470"/>
    </row>
    <row r="54" spans="1:19" ht="15.95" customHeight="1">
      <c r="A54" s="15" t="s">
        <v>70</v>
      </c>
      <c r="B54" s="48">
        <v>0</v>
      </c>
      <c r="C54" s="48">
        <v>0</v>
      </c>
      <c r="D54" s="48">
        <v>5.0420168067226892E-2</v>
      </c>
      <c r="E54" s="48">
        <v>6.7226890756302518E-2</v>
      </c>
      <c r="F54" s="48">
        <v>0.79831932773109249</v>
      </c>
      <c r="G54" s="48">
        <v>8.4033613445378158E-2</v>
      </c>
      <c r="K54" s="396"/>
      <c r="L54" s="470"/>
      <c r="M54" s="470"/>
      <c r="N54" s="470"/>
      <c r="O54" s="470"/>
      <c r="P54" s="397"/>
      <c r="Q54" s="397"/>
      <c r="R54" s="470"/>
      <c r="S54" s="470"/>
    </row>
    <row r="55" spans="1:19" ht="15.95" customHeight="1">
      <c r="A55" s="19" t="s">
        <v>71</v>
      </c>
      <c r="B55" s="50">
        <v>2.5000000000000001E-2</v>
      </c>
      <c r="C55" s="50">
        <v>0</v>
      </c>
      <c r="D55" s="50">
        <v>2.5000000000000001E-2</v>
      </c>
      <c r="E55" s="50">
        <v>0.25</v>
      </c>
      <c r="F55" s="50">
        <v>0.7</v>
      </c>
      <c r="G55" s="50">
        <v>0</v>
      </c>
      <c r="K55" s="396"/>
      <c r="L55" s="470"/>
      <c r="M55" s="470"/>
      <c r="N55" s="470"/>
      <c r="O55" s="470"/>
      <c r="P55" s="397"/>
      <c r="Q55" s="397"/>
      <c r="R55" s="470"/>
      <c r="S55" s="470"/>
    </row>
    <row r="56" spans="1:19" ht="15.95" customHeight="1">
      <c r="A56" s="15" t="s">
        <v>72</v>
      </c>
      <c r="B56" s="48">
        <v>0</v>
      </c>
      <c r="C56" s="48">
        <v>1.1049723756906077E-2</v>
      </c>
      <c r="D56" s="48">
        <v>2.2099447513812154E-2</v>
      </c>
      <c r="E56" s="48">
        <v>8.8397790055248615E-2</v>
      </c>
      <c r="F56" s="48">
        <v>0.72928176795580113</v>
      </c>
      <c r="G56" s="48">
        <v>0.14917127071823205</v>
      </c>
      <c r="K56" s="396"/>
      <c r="L56" s="470"/>
      <c r="M56" s="470"/>
      <c r="N56" s="470"/>
      <c r="O56" s="470"/>
      <c r="P56" s="397"/>
      <c r="Q56" s="397"/>
      <c r="R56" s="470"/>
      <c r="S56" s="470"/>
    </row>
    <row r="57" spans="1:19" ht="15.95" customHeight="1">
      <c r="A57" s="19" t="s">
        <v>73</v>
      </c>
      <c r="B57" s="50">
        <v>0</v>
      </c>
      <c r="C57" s="50">
        <v>1.0101010101010102E-2</v>
      </c>
      <c r="D57" s="50">
        <v>2.0202020202020204E-2</v>
      </c>
      <c r="E57" s="50">
        <v>0.10101010101010101</v>
      </c>
      <c r="F57" s="50">
        <v>0.51515151515151514</v>
      </c>
      <c r="G57" s="50">
        <v>0.35353535353535354</v>
      </c>
      <c r="K57" s="396"/>
      <c r="L57" s="470"/>
      <c r="M57" s="470"/>
      <c r="N57" s="470"/>
      <c r="O57" s="470"/>
      <c r="P57" s="397"/>
      <c r="Q57" s="397"/>
      <c r="R57" s="470"/>
      <c r="S57" s="470"/>
    </row>
    <row r="58" spans="1:19" ht="15.95" customHeight="1">
      <c r="A58" s="15" t="s">
        <v>74</v>
      </c>
      <c r="B58" s="48">
        <v>0</v>
      </c>
      <c r="C58" s="48">
        <v>0.05</v>
      </c>
      <c r="D58" s="48">
        <v>0</v>
      </c>
      <c r="E58" s="48">
        <v>0.15</v>
      </c>
      <c r="F58" s="48">
        <v>0.7</v>
      </c>
      <c r="G58" s="48">
        <v>0.1</v>
      </c>
      <c r="K58" s="396"/>
      <c r="L58" s="470"/>
      <c r="M58" s="470"/>
      <c r="N58" s="470"/>
      <c r="O58" s="470"/>
      <c r="P58" s="397"/>
      <c r="Q58" s="397"/>
      <c r="R58" s="470"/>
      <c r="S58" s="470"/>
    </row>
    <row r="59" spans="1:19" ht="15.95" customHeight="1">
      <c r="A59" s="19" t="s">
        <v>75</v>
      </c>
      <c r="B59" s="50">
        <v>2.9411764705882353E-2</v>
      </c>
      <c r="C59" s="50">
        <v>0</v>
      </c>
      <c r="D59" s="50">
        <v>2.9411764705882353E-2</v>
      </c>
      <c r="E59" s="50">
        <v>0</v>
      </c>
      <c r="F59" s="50">
        <v>0.94117647058823528</v>
      </c>
      <c r="G59" s="50">
        <v>0</v>
      </c>
      <c r="K59" s="396"/>
      <c r="L59" s="470"/>
      <c r="M59" s="470"/>
      <c r="N59" s="470"/>
      <c r="O59" s="470"/>
      <c r="P59" s="397"/>
      <c r="Q59" s="397"/>
      <c r="R59" s="470"/>
      <c r="S59" s="470"/>
    </row>
    <row r="60" spans="1:19" ht="15.95" customHeight="1">
      <c r="A60" s="15" t="s">
        <v>76</v>
      </c>
      <c r="B60" s="48">
        <v>0</v>
      </c>
      <c r="C60" s="48">
        <v>0</v>
      </c>
      <c r="D60" s="48">
        <v>0</v>
      </c>
      <c r="E60" s="48">
        <v>7.0175438596491224E-2</v>
      </c>
      <c r="F60" s="48">
        <v>0.8771929824561403</v>
      </c>
      <c r="G60" s="48">
        <v>5.2631578947368418E-2</v>
      </c>
      <c r="K60" s="396"/>
      <c r="L60" s="470"/>
      <c r="M60" s="470"/>
      <c r="N60" s="470"/>
      <c r="O60" s="470"/>
      <c r="P60" s="397"/>
      <c r="Q60" s="397"/>
      <c r="R60" s="470"/>
      <c r="S60" s="470"/>
    </row>
    <row r="61" spans="1:19" ht="15.95" customHeight="1">
      <c r="A61" s="19" t="s">
        <v>77</v>
      </c>
      <c r="B61" s="50">
        <v>6.6666666666666666E-2</v>
      </c>
      <c r="C61" s="50">
        <v>2.2222222222222223E-2</v>
      </c>
      <c r="D61" s="50">
        <v>8.8888888888888892E-2</v>
      </c>
      <c r="E61" s="50">
        <v>0.13333333333333333</v>
      </c>
      <c r="F61" s="50">
        <v>0.55555555555555558</v>
      </c>
      <c r="G61" s="50">
        <v>0.13333333333333333</v>
      </c>
      <c r="K61" s="396"/>
      <c r="L61" s="470"/>
      <c r="M61" s="470"/>
      <c r="N61" s="470"/>
      <c r="O61" s="470"/>
      <c r="P61" s="397"/>
      <c r="Q61" s="397"/>
      <c r="R61" s="470"/>
      <c r="S61" s="470"/>
    </row>
    <row r="62" spans="1:19" ht="15.95" customHeight="1" thickBot="1">
      <c r="A62" s="624" t="s">
        <v>78</v>
      </c>
      <c r="B62" s="625">
        <v>6.9201955431401185E-3</v>
      </c>
      <c r="C62" s="625">
        <v>6.7932194781283725E-3</v>
      </c>
      <c r="D62" s="625">
        <v>2.9141006920195542E-2</v>
      </c>
      <c r="E62" s="625">
        <v>7.9296552599834938E-2</v>
      </c>
      <c r="F62" s="625">
        <v>0.63132499523839758</v>
      </c>
      <c r="G62" s="625">
        <v>0.24544473366770364</v>
      </c>
    </row>
    <row r="63" spans="1:19" ht="15.95" customHeight="1" thickTop="1">
      <c r="A63" s="10"/>
      <c r="B63" s="10"/>
      <c r="C63" s="10"/>
      <c r="D63" s="10"/>
      <c r="E63" s="10"/>
      <c r="F63" s="10"/>
      <c r="G63" s="10"/>
    </row>
    <row r="64" spans="1:19" ht="15.95" customHeight="1">
      <c r="A64" s="10"/>
      <c r="B64" s="10"/>
      <c r="C64" s="10"/>
      <c r="D64" s="10"/>
      <c r="E64" s="10"/>
      <c r="F64" s="10"/>
      <c r="G64" s="10"/>
    </row>
    <row r="65" spans="1:19" ht="15.95" customHeight="1">
      <c r="A65" s="676" t="s">
        <v>79</v>
      </c>
      <c r="B65" s="677"/>
      <c r="C65" s="677"/>
      <c r="D65" s="677"/>
      <c r="E65" s="677"/>
      <c r="F65" s="677"/>
      <c r="G65" s="677"/>
    </row>
    <row r="66" spans="1:19" ht="15.95" customHeight="1">
      <c r="A66" s="31" t="s">
        <v>0</v>
      </c>
      <c r="B66" s="32" t="s">
        <v>4</v>
      </c>
      <c r="C66" s="32" t="s">
        <v>5</v>
      </c>
      <c r="D66" s="32" t="s">
        <v>6</v>
      </c>
      <c r="E66" s="32" t="s">
        <v>7</v>
      </c>
      <c r="F66" s="32" t="s">
        <v>8</v>
      </c>
      <c r="G66" s="34" t="s">
        <v>9</v>
      </c>
      <c r="K66"/>
      <c r="L66"/>
      <c r="M66"/>
      <c r="N66"/>
      <c r="O66"/>
      <c r="P66"/>
      <c r="Q66"/>
      <c r="R66"/>
      <c r="S66"/>
    </row>
    <row r="67" spans="1:19" ht="15.95" customHeight="1">
      <c r="A67" s="437" t="s">
        <v>183</v>
      </c>
      <c r="B67" s="446">
        <v>1.5797788309636651E-3</v>
      </c>
      <c r="C67" s="446">
        <v>7.8988941548183253E-4</v>
      </c>
      <c r="D67" s="446">
        <v>8.6887835703001581E-3</v>
      </c>
      <c r="E67" s="446">
        <v>4.5023696682464455E-2</v>
      </c>
      <c r="F67" s="446">
        <v>0.81516587677725116</v>
      </c>
      <c r="G67" s="446">
        <v>0.12875197472353869</v>
      </c>
      <c r="K67" s="396"/>
      <c r="L67" s="470"/>
      <c r="M67" s="470"/>
      <c r="N67" s="470"/>
      <c r="O67" s="470"/>
      <c r="P67" s="470"/>
      <c r="Q67" s="470"/>
      <c r="R67" s="397"/>
      <c r="S67" s="397"/>
    </row>
    <row r="68" spans="1:19" ht="15.95" customHeight="1">
      <c r="A68" s="433" t="s">
        <v>25</v>
      </c>
      <c r="B68" s="447">
        <v>3.7453183520599251E-3</v>
      </c>
      <c r="C68" s="447">
        <v>0</v>
      </c>
      <c r="D68" s="447">
        <v>1.4981273408239701E-2</v>
      </c>
      <c r="E68" s="447">
        <v>6.741573033707865E-2</v>
      </c>
      <c r="F68" s="447">
        <v>0.8089887640449438</v>
      </c>
      <c r="G68" s="447">
        <v>0.10486891385767791</v>
      </c>
      <c r="K68" s="396"/>
      <c r="L68" s="470"/>
      <c r="M68" s="470"/>
      <c r="N68" s="470"/>
      <c r="O68" s="470"/>
      <c r="P68" s="470"/>
      <c r="Q68" s="470"/>
      <c r="R68" s="397"/>
      <c r="S68" s="397"/>
    </row>
    <row r="69" spans="1:19" ht="15.95" customHeight="1">
      <c r="A69" s="437" t="s">
        <v>26</v>
      </c>
      <c r="B69" s="446">
        <v>0</v>
      </c>
      <c r="C69" s="446">
        <v>1.0554089709762533E-2</v>
      </c>
      <c r="D69" s="446">
        <v>2.6385224274406333E-2</v>
      </c>
      <c r="E69" s="446">
        <v>9.2348284960422161E-2</v>
      </c>
      <c r="F69" s="446">
        <v>0.74142480211081796</v>
      </c>
      <c r="G69" s="446">
        <v>0.12928759894459102</v>
      </c>
      <c r="K69" s="396"/>
      <c r="L69" s="470"/>
      <c r="M69" s="470"/>
      <c r="N69" s="470"/>
      <c r="O69" s="470"/>
      <c r="P69" s="470"/>
      <c r="Q69" s="470"/>
      <c r="R69" s="397"/>
      <c r="S69" s="397"/>
    </row>
    <row r="70" spans="1:19" ht="15.95" customHeight="1">
      <c r="A70" s="433" t="s">
        <v>27</v>
      </c>
      <c r="B70" s="447">
        <v>0</v>
      </c>
      <c r="C70" s="447">
        <v>0</v>
      </c>
      <c r="D70" s="447">
        <v>3.2467532467532464E-2</v>
      </c>
      <c r="E70" s="447">
        <v>9.0909090909090912E-2</v>
      </c>
      <c r="F70" s="447">
        <v>0.61688311688311692</v>
      </c>
      <c r="G70" s="447">
        <v>0.25974025974025972</v>
      </c>
      <c r="K70" s="396"/>
      <c r="L70" s="470"/>
      <c r="M70" s="470"/>
      <c r="N70" s="470"/>
      <c r="O70" s="470"/>
      <c r="P70" s="470"/>
      <c r="Q70" s="470"/>
      <c r="R70" s="397"/>
      <c r="S70" s="397"/>
    </row>
    <row r="71" spans="1:19" ht="15.95" customHeight="1">
      <c r="A71" s="437" t="s">
        <v>29</v>
      </c>
      <c r="B71" s="446">
        <v>3.3707865168539325E-2</v>
      </c>
      <c r="C71" s="446">
        <v>1.6853932584269662E-2</v>
      </c>
      <c r="D71" s="446">
        <v>4.2134831460674156E-2</v>
      </c>
      <c r="E71" s="446">
        <v>9.8314606741573038E-2</v>
      </c>
      <c r="F71" s="446">
        <v>0.6151685393258427</v>
      </c>
      <c r="G71" s="446">
        <v>0.19382022471910113</v>
      </c>
      <c r="K71" s="396"/>
      <c r="L71" s="470"/>
      <c r="M71" s="470"/>
      <c r="N71" s="470"/>
      <c r="O71" s="470"/>
      <c r="P71" s="470"/>
      <c r="Q71" s="470"/>
      <c r="R71" s="397"/>
      <c r="S71" s="397"/>
    </row>
    <row r="72" spans="1:19" ht="15.95" customHeight="1">
      <c r="A72" s="433" t="s">
        <v>30</v>
      </c>
      <c r="B72" s="447">
        <v>9.2592592592592587E-3</v>
      </c>
      <c r="C72" s="447">
        <v>9.2592592592592587E-3</v>
      </c>
      <c r="D72" s="447">
        <v>4.6296296296296294E-2</v>
      </c>
      <c r="E72" s="447">
        <v>0.14814814814814814</v>
      </c>
      <c r="F72" s="447">
        <v>0.62962962962962965</v>
      </c>
      <c r="G72" s="447">
        <v>0.15740740740740741</v>
      </c>
      <c r="K72" s="396"/>
      <c r="L72" s="470"/>
      <c r="M72" s="470"/>
      <c r="N72" s="470"/>
      <c r="O72" s="470"/>
      <c r="P72" s="470"/>
      <c r="Q72" s="470"/>
      <c r="R72" s="397"/>
      <c r="S72" s="397"/>
    </row>
    <row r="73" spans="1:19" ht="15.95" customHeight="1">
      <c r="A73" s="437" t="s">
        <v>267</v>
      </c>
      <c r="B73" s="446">
        <v>2.5773195876288658E-2</v>
      </c>
      <c r="C73" s="446">
        <v>1.5463917525773196E-2</v>
      </c>
      <c r="D73" s="446">
        <v>4.6391752577319589E-2</v>
      </c>
      <c r="E73" s="446">
        <v>0.16494845360824742</v>
      </c>
      <c r="F73" s="446">
        <v>0.61855670103092786</v>
      </c>
      <c r="G73" s="446">
        <v>0.12886597938144329</v>
      </c>
      <c r="K73" s="396"/>
      <c r="L73" s="470"/>
      <c r="M73" s="470"/>
      <c r="N73" s="470"/>
      <c r="O73" s="470"/>
      <c r="P73" s="470"/>
      <c r="Q73" s="470"/>
      <c r="R73" s="397"/>
      <c r="S73" s="397"/>
    </row>
    <row r="74" spans="1:19" ht="15.95" customHeight="1">
      <c r="A74" s="433" t="s">
        <v>34</v>
      </c>
      <c r="B74" s="447">
        <v>0</v>
      </c>
      <c r="C74" s="447">
        <v>0</v>
      </c>
      <c r="D74" s="447">
        <v>0</v>
      </c>
      <c r="E74" s="447">
        <v>0</v>
      </c>
      <c r="F74" s="447">
        <v>1</v>
      </c>
      <c r="G74" s="447">
        <v>0</v>
      </c>
      <c r="K74" s="396"/>
      <c r="L74" s="470"/>
      <c r="M74" s="470"/>
      <c r="N74" s="470"/>
      <c r="O74" s="470"/>
      <c r="P74" s="470"/>
      <c r="Q74" s="470"/>
      <c r="R74" s="397"/>
      <c r="S74" s="397"/>
    </row>
    <row r="75" spans="1:19" ht="15.95" customHeight="1">
      <c r="A75" s="437" t="s">
        <v>40</v>
      </c>
      <c r="B75" s="446">
        <v>2.9411764705882353E-2</v>
      </c>
      <c r="C75" s="446">
        <v>0</v>
      </c>
      <c r="D75" s="446">
        <v>1.4705882352941176E-2</v>
      </c>
      <c r="E75" s="446">
        <v>0.13235294117647059</v>
      </c>
      <c r="F75" s="446">
        <v>0.66176470588235292</v>
      </c>
      <c r="G75" s="446">
        <v>0.16176470588235295</v>
      </c>
      <c r="K75" s="396"/>
      <c r="L75" s="470"/>
      <c r="M75" s="470"/>
      <c r="N75" s="470"/>
      <c r="O75" s="470"/>
      <c r="P75" s="470"/>
      <c r="Q75" s="470"/>
      <c r="R75" s="397"/>
      <c r="S75" s="397"/>
    </row>
    <row r="76" spans="1:19" ht="15.95" customHeight="1">
      <c r="A76" s="433" t="s">
        <v>50</v>
      </c>
      <c r="B76" s="447">
        <v>4.3478260869565216E-2</v>
      </c>
      <c r="C76" s="447">
        <v>4.3478260869565216E-2</v>
      </c>
      <c r="D76" s="447">
        <v>0</v>
      </c>
      <c r="E76" s="447">
        <v>0</v>
      </c>
      <c r="F76" s="447">
        <v>0.82608695652173914</v>
      </c>
      <c r="G76" s="447">
        <v>8.6956521739130432E-2</v>
      </c>
      <c r="K76" s="396"/>
      <c r="L76" s="470"/>
      <c r="M76" s="470"/>
      <c r="N76" s="470"/>
      <c r="O76" s="470"/>
      <c r="P76" s="470"/>
      <c r="Q76" s="470"/>
      <c r="R76" s="397"/>
      <c r="S76" s="397"/>
    </row>
    <row r="77" spans="1:19" ht="15.95" customHeight="1">
      <c r="A77" s="437" t="s">
        <v>52</v>
      </c>
      <c r="B77" s="446">
        <v>0</v>
      </c>
      <c r="C77" s="446">
        <v>1.3605442176870748E-2</v>
      </c>
      <c r="D77" s="446">
        <v>4.0816326530612242E-2</v>
      </c>
      <c r="E77" s="446">
        <v>0.14965986394557823</v>
      </c>
      <c r="F77" s="446">
        <v>0.68707482993197277</v>
      </c>
      <c r="G77" s="446">
        <v>0.10884353741496598</v>
      </c>
      <c r="K77" s="396"/>
      <c r="L77" s="470"/>
      <c r="M77" s="470"/>
      <c r="N77" s="470"/>
      <c r="O77" s="470"/>
      <c r="P77" s="470"/>
      <c r="Q77" s="470"/>
      <c r="R77" s="397"/>
      <c r="S77" s="397"/>
    </row>
    <row r="78" spans="1:19" ht="15.95" customHeight="1">
      <c r="A78" s="433" t="s">
        <v>65</v>
      </c>
      <c r="B78" s="447">
        <v>0</v>
      </c>
      <c r="C78" s="447">
        <v>0</v>
      </c>
      <c r="D78" s="447">
        <v>8.8888888888888892E-2</v>
      </c>
      <c r="E78" s="447">
        <v>0.13333333333333333</v>
      </c>
      <c r="F78" s="447">
        <v>0.68888888888888888</v>
      </c>
      <c r="G78" s="447">
        <v>8.8888888888888892E-2</v>
      </c>
      <c r="K78" s="396"/>
      <c r="L78" s="470"/>
      <c r="M78" s="470"/>
      <c r="N78" s="470"/>
      <c r="O78" s="470"/>
      <c r="P78" s="470"/>
      <c r="Q78" s="470"/>
      <c r="R78" s="397"/>
      <c r="S78" s="397"/>
    </row>
    <row r="79" spans="1:19" ht="15.95" customHeight="1" thickBot="1">
      <c r="A79" s="441" t="s">
        <v>241</v>
      </c>
      <c r="B79" s="448">
        <v>7.8175895765472316E-3</v>
      </c>
      <c r="C79" s="448">
        <v>5.8631921824104233E-3</v>
      </c>
      <c r="D79" s="448">
        <v>2.4104234527687295E-2</v>
      </c>
      <c r="E79" s="448">
        <v>8.143322475570032E-2</v>
      </c>
      <c r="F79" s="448">
        <v>0.74136807817589578</v>
      </c>
      <c r="G79" s="448">
        <v>0.13941368078175895</v>
      </c>
      <c r="K79" s="396"/>
      <c r="L79" s="470"/>
      <c r="M79" s="470"/>
      <c r="N79" s="470"/>
      <c r="O79" s="470"/>
      <c r="P79" s="470"/>
      <c r="Q79" s="470"/>
      <c r="R79" s="397"/>
      <c r="S79" s="397"/>
    </row>
    <row r="80" spans="1:19" ht="15.95" customHeight="1" thickTop="1">
      <c r="A80" s="10"/>
      <c r="B80" s="10"/>
      <c r="C80" s="10"/>
      <c r="D80" s="10"/>
      <c r="E80" s="10"/>
      <c r="F80" s="10"/>
      <c r="G80" s="10"/>
    </row>
    <row r="81" spans="1:7" ht="15.95" customHeight="1">
      <c r="A81" s="10"/>
      <c r="B81" s="10"/>
      <c r="C81" s="10"/>
      <c r="D81" s="10"/>
      <c r="E81" s="10"/>
      <c r="F81" s="10"/>
      <c r="G81" s="10"/>
    </row>
    <row r="82" spans="1:7" ht="15.95" customHeight="1">
      <c r="A82" s="10"/>
      <c r="B82" s="10"/>
      <c r="C82" s="10"/>
      <c r="D82" s="10"/>
      <c r="E82" s="10"/>
      <c r="F82" s="10"/>
      <c r="G82" s="10"/>
    </row>
    <row r="83" spans="1:7" ht="15.95" customHeight="1">
      <c r="A83" s="10"/>
      <c r="B83" s="10"/>
      <c r="C83" s="10"/>
      <c r="D83" s="10"/>
      <c r="E83" s="10"/>
      <c r="F83" s="10"/>
      <c r="G83" s="10"/>
    </row>
    <row r="84" spans="1:7" ht="15.95" customHeight="1">
      <c r="A84" s="10"/>
      <c r="B84" s="10"/>
      <c r="C84" s="10"/>
      <c r="D84" s="10"/>
      <c r="E84" s="10"/>
      <c r="F84" s="10"/>
      <c r="G84" s="10"/>
    </row>
    <row r="85" spans="1:7" ht="15.95" customHeight="1">
      <c r="A85" s="10"/>
      <c r="B85" s="10"/>
      <c r="C85" s="10"/>
      <c r="D85" s="10"/>
      <c r="E85" s="10"/>
      <c r="F85" s="10"/>
      <c r="G85" s="10"/>
    </row>
    <row r="86" spans="1:7" ht="15.95" customHeight="1">
      <c r="A86" s="10"/>
      <c r="B86" s="10"/>
      <c r="C86" s="10"/>
      <c r="D86" s="10"/>
      <c r="E86" s="10"/>
      <c r="F86" s="10"/>
      <c r="G86" s="10"/>
    </row>
    <row r="87" spans="1:7" ht="15.95" customHeight="1">
      <c r="A87" s="10"/>
      <c r="B87" s="10"/>
      <c r="C87" s="10"/>
      <c r="D87" s="10"/>
      <c r="E87" s="10"/>
      <c r="F87" s="10"/>
      <c r="G87" s="10"/>
    </row>
    <row r="88" spans="1:7" ht="15.95" customHeight="1">
      <c r="A88" s="10"/>
      <c r="B88" s="10"/>
      <c r="C88" s="10"/>
      <c r="D88" s="10"/>
      <c r="E88" s="10"/>
      <c r="F88" s="10"/>
      <c r="G88" s="10"/>
    </row>
    <row r="89" spans="1:7" ht="15.95" customHeight="1">
      <c r="A89" s="10"/>
      <c r="B89" s="10"/>
      <c r="C89" s="10"/>
      <c r="D89" s="10"/>
      <c r="E89" s="10"/>
      <c r="F89" s="10"/>
      <c r="G89" s="10"/>
    </row>
    <row r="90" spans="1:7" ht="15.95" customHeight="1">
      <c r="A90" s="10"/>
      <c r="B90" s="10"/>
      <c r="C90" s="10"/>
      <c r="D90" s="10"/>
      <c r="E90" s="10"/>
      <c r="F90" s="10"/>
      <c r="G90" s="10"/>
    </row>
    <row r="91" spans="1:7" ht="15.95" customHeight="1">
      <c r="A91" s="10"/>
      <c r="B91" s="10"/>
      <c r="C91" s="10"/>
      <c r="D91" s="10"/>
      <c r="E91" s="10"/>
      <c r="F91" s="10"/>
      <c r="G91" s="10"/>
    </row>
    <row r="92" spans="1:7" ht="15.95" customHeight="1">
      <c r="A92" s="10"/>
      <c r="B92" s="10"/>
      <c r="C92" s="10"/>
      <c r="D92" s="10"/>
      <c r="E92" s="10"/>
      <c r="F92" s="10"/>
      <c r="G92" s="10"/>
    </row>
    <row r="93" spans="1:7" ht="15.95" customHeight="1">
      <c r="A93" s="10"/>
      <c r="B93" s="10"/>
      <c r="C93" s="10"/>
      <c r="D93" s="10"/>
      <c r="E93" s="10"/>
      <c r="F93" s="10"/>
      <c r="G93" s="10"/>
    </row>
    <row r="94" spans="1:7" ht="15.95" customHeight="1">
      <c r="A94" s="10"/>
      <c r="B94" s="10"/>
      <c r="C94" s="10"/>
      <c r="D94" s="10"/>
      <c r="E94" s="10"/>
      <c r="F94" s="10"/>
      <c r="G94" s="10"/>
    </row>
    <row r="95" spans="1:7" ht="15.95" customHeight="1">
      <c r="A95" s="10"/>
      <c r="B95" s="10"/>
      <c r="C95" s="10"/>
      <c r="D95" s="10"/>
      <c r="E95" s="10"/>
      <c r="F95" s="10"/>
      <c r="G95" s="10"/>
    </row>
    <row r="96" spans="1:7" ht="15.95" customHeight="1">
      <c r="A96" s="10"/>
      <c r="B96" s="10"/>
      <c r="C96" s="10"/>
      <c r="D96" s="10"/>
      <c r="E96" s="10"/>
      <c r="F96" s="10"/>
      <c r="G96" s="10"/>
    </row>
    <row r="97" spans="1:7" ht="15.95" customHeight="1">
      <c r="A97" s="10"/>
      <c r="B97" s="10"/>
      <c r="C97" s="10"/>
      <c r="D97" s="10"/>
      <c r="E97" s="10"/>
      <c r="F97" s="10"/>
      <c r="G97" s="10"/>
    </row>
    <row r="98" spans="1:7" ht="15.95" customHeight="1">
      <c r="A98" s="10"/>
      <c r="B98" s="10"/>
      <c r="C98" s="10"/>
      <c r="D98" s="10"/>
      <c r="E98" s="10"/>
      <c r="F98" s="10"/>
      <c r="G98" s="10"/>
    </row>
    <row r="99" spans="1:7" ht="15.95" customHeight="1">
      <c r="A99" s="10"/>
      <c r="B99" s="10"/>
      <c r="C99" s="10"/>
      <c r="D99" s="10"/>
      <c r="E99" s="10"/>
      <c r="F99" s="10"/>
      <c r="G99" s="10"/>
    </row>
    <row r="100" spans="1:7" ht="15.95" customHeight="1">
      <c r="A100" s="10"/>
      <c r="B100" s="10"/>
      <c r="C100" s="10"/>
      <c r="D100" s="10"/>
      <c r="E100" s="10"/>
      <c r="F100" s="10"/>
      <c r="G100" s="10"/>
    </row>
    <row r="101" spans="1:7" ht="15.95" customHeight="1">
      <c r="A101" s="10"/>
      <c r="B101" s="10"/>
      <c r="C101" s="10"/>
      <c r="D101" s="10"/>
      <c r="E101" s="10"/>
      <c r="F101" s="10"/>
      <c r="G101" s="10"/>
    </row>
    <row r="102" spans="1:7" ht="15.95" customHeight="1">
      <c r="A102" s="10"/>
      <c r="B102" s="10"/>
      <c r="C102" s="10"/>
      <c r="D102" s="10"/>
      <c r="E102" s="10"/>
      <c r="F102" s="10"/>
      <c r="G102" s="10"/>
    </row>
    <row r="103" spans="1:7" ht="15.95" customHeight="1">
      <c r="A103" s="10"/>
      <c r="B103" s="10"/>
      <c r="C103" s="10"/>
      <c r="D103" s="10"/>
      <c r="E103" s="10"/>
      <c r="F103" s="10"/>
      <c r="G103" s="10"/>
    </row>
    <row r="104" spans="1:7" ht="15.95" customHeight="1">
      <c r="A104" s="10"/>
      <c r="B104" s="10"/>
      <c r="C104" s="10"/>
      <c r="D104" s="10"/>
      <c r="E104" s="10"/>
      <c r="F104" s="10"/>
      <c r="G104" s="10"/>
    </row>
    <row r="105" spans="1:7" ht="15.95" customHeight="1">
      <c r="A105" s="10"/>
      <c r="B105" s="10"/>
      <c r="C105" s="10"/>
      <c r="D105" s="10"/>
      <c r="E105" s="10"/>
      <c r="F105" s="10"/>
      <c r="G105" s="10"/>
    </row>
    <row r="106" spans="1:7" ht="15.95" customHeight="1">
      <c r="A106" s="10"/>
      <c r="B106" s="10"/>
      <c r="C106" s="10"/>
      <c r="D106" s="10"/>
      <c r="E106" s="10"/>
      <c r="F106" s="10"/>
      <c r="G106" s="10"/>
    </row>
    <row r="107" spans="1:7" ht="15.95" customHeight="1">
      <c r="A107" s="10"/>
      <c r="B107" s="10"/>
      <c r="C107" s="10"/>
      <c r="D107" s="10"/>
      <c r="E107" s="10"/>
      <c r="F107" s="10"/>
      <c r="G107" s="10"/>
    </row>
    <row r="108" spans="1:7" ht="15.95" customHeight="1">
      <c r="A108" s="10"/>
      <c r="B108" s="10"/>
      <c r="C108" s="10"/>
      <c r="D108" s="10"/>
      <c r="E108" s="10"/>
      <c r="F108" s="10"/>
      <c r="G108" s="10"/>
    </row>
    <row r="109" spans="1:7" ht="15.95" customHeight="1">
      <c r="A109" s="10"/>
      <c r="B109" s="10"/>
      <c r="C109" s="10"/>
      <c r="D109" s="10"/>
      <c r="E109" s="10"/>
      <c r="F109" s="10"/>
      <c r="G109" s="10"/>
    </row>
    <row r="110" spans="1:7" ht="15.95" customHeight="1">
      <c r="A110" s="10"/>
      <c r="B110" s="10"/>
      <c r="C110" s="10"/>
      <c r="D110" s="10"/>
      <c r="E110" s="10"/>
      <c r="F110" s="10"/>
      <c r="G110" s="10"/>
    </row>
    <row r="111" spans="1:7" ht="15.95" customHeight="1">
      <c r="A111" s="10"/>
      <c r="B111" s="10"/>
      <c r="C111" s="10"/>
      <c r="D111" s="10"/>
      <c r="E111" s="10"/>
      <c r="F111" s="10"/>
      <c r="G111" s="10"/>
    </row>
    <row r="112" spans="1:7" ht="15.95" customHeight="1">
      <c r="A112" s="10"/>
      <c r="B112" s="10"/>
      <c r="C112" s="10"/>
      <c r="D112" s="10"/>
      <c r="E112" s="10"/>
      <c r="F112" s="10"/>
      <c r="G112" s="10"/>
    </row>
    <row r="113" spans="1:7" ht="15.95" customHeight="1">
      <c r="A113" s="10"/>
      <c r="B113" s="10"/>
      <c r="C113" s="10"/>
      <c r="D113" s="10"/>
      <c r="E113" s="10"/>
      <c r="F113" s="10"/>
      <c r="G113" s="10"/>
    </row>
    <row r="114" spans="1:7" ht="15.95" customHeight="1">
      <c r="A114" s="10"/>
      <c r="B114" s="10"/>
      <c r="C114" s="10"/>
      <c r="D114" s="10"/>
      <c r="E114" s="10"/>
      <c r="F114" s="10"/>
      <c r="G114" s="10"/>
    </row>
    <row r="115" spans="1:7" ht="15.95" customHeight="1">
      <c r="A115" s="20"/>
      <c r="B115" s="10"/>
      <c r="C115" s="10"/>
      <c r="D115" s="10"/>
      <c r="E115" s="10"/>
      <c r="F115" s="10"/>
      <c r="G115" s="10"/>
    </row>
    <row r="116" spans="1:7" ht="15.95" customHeight="1">
      <c r="A116" s="20"/>
      <c r="B116" s="52"/>
      <c r="C116" s="52"/>
      <c r="D116" s="52"/>
      <c r="E116" s="52"/>
      <c r="F116" s="52"/>
      <c r="G116" s="52"/>
    </row>
    <row r="117" spans="1:7" ht="15.95" customHeight="1">
      <c r="A117" s="20"/>
      <c r="B117" s="52"/>
      <c r="C117" s="52"/>
      <c r="D117" s="52"/>
      <c r="E117" s="52"/>
      <c r="F117" s="52"/>
      <c r="G117" s="52"/>
    </row>
    <row r="118" spans="1:7" ht="15.95" customHeight="1">
      <c r="A118" s="20"/>
      <c r="B118" s="52"/>
      <c r="C118" s="52"/>
      <c r="D118" s="52"/>
      <c r="E118" s="52"/>
      <c r="F118" s="52"/>
      <c r="G118" s="52"/>
    </row>
    <row r="119" spans="1:7" ht="15.95" customHeight="1">
      <c r="A119" s="20"/>
      <c r="B119" s="52"/>
      <c r="C119" s="52"/>
      <c r="D119" s="52"/>
      <c r="E119" s="52"/>
      <c r="F119" s="52"/>
      <c r="G119" s="52"/>
    </row>
    <row r="120" spans="1:7" ht="15.95" customHeight="1">
      <c r="A120" s="20"/>
      <c r="B120" s="52"/>
      <c r="C120" s="52"/>
      <c r="D120" s="52"/>
      <c r="E120" s="52"/>
      <c r="F120" s="52"/>
      <c r="G120" s="52"/>
    </row>
    <row r="121" spans="1:7" ht="15.95" customHeight="1">
      <c r="A121" s="20"/>
      <c r="B121" s="52"/>
      <c r="C121" s="52"/>
      <c r="D121" s="52"/>
      <c r="E121" s="52"/>
      <c r="F121" s="52"/>
      <c r="G121" s="52"/>
    </row>
    <row r="122" spans="1:7" ht="15.95" customHeight="1">
      <c r="A122" s="20"/>
      <c r="B122" s="52"/>
      <c r="C122" s="52"/>
      <c r="D122" s="52"/>
      <c r="E122" s="52"/>
      <c r="F122" s="52"/>
      <c r="G122" s="52"/>
    </row>
    <row r="123" spans="1:7" ht="15.95" customHeight="1">
      <c r="A123" s="20"/>
      <c r="B123" s="52"/>
      <c r="C123" s="52"/>
      <c r="D123" s="52"/>
      <c r="E123" s="52"/>
      <c r="F123" s="52"/>
      <c r="G123" s="52"/>
    </row>
    <row r="124" spans="1:7" ht="15.95" customHeight="1"/>
    <row r="125" spans="1:7" ht="15.95" customHeight="1"/>
    <row r="126" spans="1:7" ht="15.95" customHeight="1"/>
    <row r="127" spans="1:7" ht="15.95" customHeight="1"/>
  </sheetData>
  <sheetProtection sort="0" autoFilter="0" pivotTables="0"/>
  <mergeCells count="2">
    <mergeCell ref="A4:G4"/>
    <mergeCell ref="A65:G65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M91"/>
  <sheetViews>
    <sheetView showGridLines="0" topLeftCell="A40" workbookViewId="0">
      <selection activeCell="P68" sqref="P68"/>
    </sheetView>
  </sheetViews>
  <sheetFormatPr defaultRowHeight="11.25" outlineLevelRow="1"/>
  <cols>
    <col min="1" max="1" width="5.85546875" style="10" customWidth="1"/>
    <col min="2" max="2" width="29.85546875" style="10" customWidth="1"/>
    <col min="3" max="12" width="9.7109375" style="52" customWidth="1"/>
    <col min="13" max="15" width="9.140625" style="10"/>
    <col min="16" max="16" width="21.85546875" style="10" customWidth="1"/>
    <col min="17" max="17" width="9.140625" style="10"/>
    <col min="18" max="18" width="12.42578125" style="10" customWidth="1"/>
    <col min="19" max="16384" width="9.140625" style="10"/>
  </cols>
  <sheetData>
    <row r="1" spans="1:25" s="2" customFormat="1" ht="12.75">
      <c r="A1" s="2" t="s">
        <v>206</v>
      </c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25" s="2" customFormat="1" ht="12.75">
      <c r="A2" s="2" t="s">
        <v>392</v>
      </c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25" ht="15" customHeight="1">
      <c r="B3" s="687"/>
      <c r="C3" s="687"/>
      <c r="D3" s="687"/>
      <c r="E3" s="687"/>
      <c r="F3" s="687"/>
      <c r="G3" s="687"/>
      <c r="H3" s="687"/>
      <c r="I3" s="687"/>
    </row>
    <row r="4" spans="1:25" s="23" customFormat="1" ht="17.100000000000001" customHeight="1">
      <c r="A4" s="683" t="s">
        <v>81</v>
      </c>
      <c r="B4" s="684"/>
      <c r="C4" s="685"/>
      <c r="D4" s="685"/>
      <c r="E4" s="685"/>
      <c r="F4" s="685"/>
      <c r="G4" s="685"/>
      <c r="H4" s="685"/>
      <c r="I4" s="685"/>
      <c r="J4" s="685"/>
      <c r="K4" s="685"/>
      <c r="L4" s="686"/>
    </row>
    <row r="5" spans="1:25" s="23" customFormat="1" ht="32.1" customHeight="1">
      <c r="A5" s="54"/>
      <c r="B5" s="55"/>
      <c r="C5" s="691" t="s">
        <v>95</v>
      </c>
      <c r="D5" s="692"/>
      <c r="E5" s="692"/>
      <c r="F5" s="693"/>
      <c r="G5" s="688" t="s">
        <v>94</v>
      </c>
      <c r="H5" s="689"/>
      <c r="I5" s="689"/>
      <c r="J5" s="689"/>
      <c r="K5" s="689"/>
      <c r="L5" s="690"/>
      <c r="N5" s="11"/>
      <c r="P5" s="11"/>
      <c r="Q5" s="11"/>
      <c r="R5" s="11"/>
      <c r="S5" s="11"/>
      <c r="T5" s="11"/>
      <c r="U5" s="11"/>
    </row>
    <row r="6" spans="1:25" s="23" customFormat="1" ht="45" customHeight="1">
      <c r="A6" s="56" t="s">
        <v>82</v>
      </c>
      <c r="B6" s="57" t="s">
        <v>0</v>
      </c>
      <c r="C6" s="58" t="s">
        <v>177</v>
      </c>
      <c r="D6" s="59" t="s">
        <v>93</v>
      </c>
      <c r="E6" s="59" t="s">
        <v>391</v>
      </c>
      <c r="F6" s="59" t="s">
        <v>3</v>
      </c>
      <c r="G6" s="58" t="s">
        <v>177</v>
      </c>
      <c r="H6" s="59" t="s">
        <v>93</v>
      </c>
      <c r="I6" s="59" t="s">
        <v>3</v>
      </c>
      <c r="J6" s="60" t="s">
        <v>96</v>
      </c>
      <c r="K6" s="60" t="s">
        <v>19</v>
      </c>
      <c r="L6" s="61" t="s">
        <v>20</v>
      </c>
      <c r="N6" s="11"/>
      <c r="O6"/>
      <c r="P6"/>
      <c r="Q6"/>
      <c r="R6"/>
      <c r="S6" s="472"/>
      <c r="T6"/>
      <c r="U6"/>
      <c r="V6"/>
    </row>
    <row r="7" spans="1:25" ht="15.95" customHeight="1" outlineLevel="1">
      <c r="A7" s="70" t="s">
        <v>133</v>
      </c>
      <c r="B7" s="473" t="s">
        <v>75</v>
      </c>
      <c r="C7" s="62">
        <v>0.676056338028169</v>
      </c>
      <c r="D7" s="62">
        <v>3.5211267605633804E-2</v>
      </c>
      <c r="E7" s="62">
        <v>0.71126760563380287</v>
      </c>
      <c r="F7" s="62">
        <v>0.28873239436619719</v>
      </c>
      <c r="G7" s="63">
        <v>7.68</v>
      </c>
      <c r="H7" s="64">
        <v>0.4</v>
      </c>
      <c r="I7" s="65">
        <v>3.28</v>
      </c>
      <c r="J7" s="64">
        <v>11.36</v>
      </c>
      <c r="K7" s="64">
        <v>1.1000000000000001</v>
      </c>
      <c r="L7" s="16">
        <v>12.46</v>
      </c>
      <c r="M7" s="20"/>
      <c r="N7" s="66"/>
      <c r="O7" s="396"/>
      <c r="P7" s="397"/>
      <c r="Q7" s="397"/>
      <c r="R7" s="397"/>
      <c r="S7" s="472"/>
      <c r="T7" s="470"/>
      <c r="U7" s="470"/>
      <c r="V7" s="470"/>
      <c r="X7" s="396"/>
      <c r="Y7" s="397"/>
    </row>
    <row r="8" spans="1:25" ht="15.95" customHeight="1" outlineLevel="1">
      <c r="A8" s="485" t="s">
        <v>134</v>
      </c>
      <c r="B8" s="479" t="s">
        <v>57</v>
      </c>
      <c r="C8" s="480">
        <v>0.60050251256281406</v>
      </c>
      <c r="D8" s="480">
        <v>0.16750418760469013</v>
      </c>
      <c r="E8" s="480">
        <v>0.76800670016750416</v>
      </c>
      <c r="F8" s="480">
        <v>0.23199329983249584</v>
      </c>
      <c r="G8" s="481">
        <v>7.17</v>
      </c>
      <c r="H8" s="482">
        <v>2</v>
      </c>
      <c r="I8" s="483">
        <v>2.77</v>
      </c>
      <c r="J8" s="482">
        <v>11.94</v>
      </c>
      <c r="K8" s="482">
        <v>1.38</v>
      </c>
      <c r="L8" s="484">
        <v>13.32</v>
      </c>
      <c r="M8" s="20"/>
      <c r="N8" s="66"/>
      <c r="O8" s="396"/>
      <c r="P8" s="397"/>
      <c r="Q8" s="397"/>
      <c r="R8" s="397"/>
      <c r="S8" s="472"/>
      <c r="T8" s="470"/>
      <c r="U8" s="470"/>
      <c r="V8" s="470"/>
      <c r="X8" s="396"/>
      <c r="Y8" s="397"/>
    </row>
    <row r="9" spans="1:25" ht="15.95" customHeight="1" outlineLevel="1">
      <c r="A9" s="70" t="s">
        <v>138</v>
      </c>
      <c r="B9" s="473" t="s">
        <v>59</v>
      </c>
      <c r="C9" s="62">
        <v>0.53078556263269638</v>
      </c>
      <c r="D9" s="62">
        <v>0.19745222929936307</v>
      </c>
      <c r="E9" s="62">
        <v>0.72823779193205951</v>
      </c>
      <c r="F9" s="62">
        <v>0.27176220806794055</v>
      </c>
      <c r="G9" s="63">
        <v>2.5</v>
      </c>
      <c r="H9" s="64">
        <v>0.93</v>
      </c>
      <c r="I9" s="65">
        <v>1.28</v>
      </c>
      <c r="J9" s="64">
        <v>4.71</v>
      </c>
      <c r="K9" s="64">
        <v>0.25</v>
      </c>
      <c r="L9" s="16">
        <v>4.96</v>
      </c>
      <c r="M9" s="20"/>
      <c r="N9" s="66"/>
      <c r="O9" s="396"/>
      <c r="P9" s="397"/>
      <c r="Q9" s="397"/>
      <c r="R9" s="397"/>
      <c r="S9" s="472"/>
      <c r="T9" s="470"/>
      <c r="U9" s="470"/>
      <c r="V9" s="470"/>
      <c r="X9" s="396"/>
      <c r="Y9" s="397"/>
    </row>
    <row r="10" spans="1:25" ht="15.95" customHeight="1" outlineLevel="1">
      <c r="A10" s="485" t="s">
        <v>139</v>
      </c>
      <c r="B10" s="479" t="s">
        <v>52</v>
      </c>
      <c r="C10" s="480">
        <v>0.46494447581404102</v>
      </c>
      <c r="D10" s="480">
        <v>0.20266327875023527</v>
      </c>
      <c r="E10" s="480">
        <v>0.66760775456427623</v>
      </c>
      <c r="F10" s="480">
        <v>0.33239224543572371</v>
      </c>
      <c r="G10" s="481">
        <v>98.81</v>
      </c>
      <c r="H10" s="482">
        <v>43.07</v>
      </c>
      <c r="I10" s="483">
        <v>70.64</v>
      </c>
      <c r="J10" s="482">
        <v>212.52</v>
      </c>
      <c r="K10" s="482">
        <v>16.760000000000002</v>
      </c>
      <c r="L10" s="484">
        <v>229.28000000000003</v>
      </c>
      <c r="M10" s="20"/>
      <c r="N10" s="66"/>
      <c r="O10" s="396"/>
      <c r="P10" s="397"/>
      <c r="Q10" s="397"/>
      <c r="R10" s="397"/>
      <c r="S10" s="472"/>
      <c r="T10" s="470"/>
      <c r="U10" s="470"/>
      <c r="V10" s="470"/>
      <c r="X10" s="396"/>
      <c r="Y10" s="397"/>
    </row>
    <row r="11" spans="1:25" ht="15.95" customHeight="1" outlineLevel="1">
      <c r="A11" s="70" t="s">
        <v>270</v>
      </c>
      <c r="B11" s="473" t="s">
        <v>32</v>
      </c>
      <c r="C11" s="62">
        <v>0.41138348830656518</v>
      </c>
      <c r="D11" s="62">
        <v>0.13224382455151687</v>
      </c>
      <c r="E11" s="62">
        <v>0.54362731285808208</v>
      </c>
      <c r="F11" s="62">
        <v>0.45637268714191792</v>
      </c>
      <c r="G11" s="63">
        <v>43.8</v>
      </c>
      <c r="H11" s="64">
        <v>14.08</v>
      </c>
      <c r="I11" s="65">
        <v>48.59</v>
      </c>
      <c r="J11" s="64">
        <v>106.47</v>
      </c>
      <c r="K11" s="64">
        <v>5.0600000000000005</v>
      </c>
      <c r="L11" s="16">
        <v>111.53</v>
      </c>
      <c r="M11" s="20"/>
      <c r="N11" s="66"/>
      <c r="O11" s="396"/>
      <c r="P11" s="397"/>
      <c r="Q11" s="397"/>
      <c r="R11" s="397"/>
      <c r="S11" s="472"/>
      <c r="T11" s="470"/>
      <c r="U11" s="470"/>
      <c r="V11" s="470"/>
      <c r="X11" s="396"/>
      <c r="Y11" s="397"/>
    </row>
    <row r="12" spans="1:25" ht="15.95" customHeight="1" outlineLevel="1">
      <c r="A12" s="485" t="s">
        <v>270</v>
      </c>
      <c r="B12" s="479" t="s">
        <v>51</v>
      </c>
      <c r="C12" s="480">
        <v>0.4081632653061224</v>
      </c>
      <c r="D12" s="480">
        <v>2.0408163265306121E-2</v>
      </c>
      <c r="E12" s="480">
        <v>0.42857142857142855</v>
      </c>
      <c r="F12" s="480">
        <v>0.5714285714285714</v>
      </c>
      <c r="G12" s="481">
        <v>2</v>
      </c>
      <c r="H12" s="482">
        <v>0.1</v>
      </c>
      <c r="I12" s="483">
        <v>2.8</v>
      </c>
      <c r="J12" s="482">
        <v>4.9000000000000004</v>
      </c>
      <c r="K12" s="482">
        <v>0</v>
      </c>
      <c r="L12" s="484">
        <v>4.9000000000000004</v>
      </c>
      <c r="M12" s="20"/>
      <c r="N12" s="66"/>
      <c r="O12" s="396"/>
      <c r="P12" s="397"/>
      <c r="Q12" s="397"/>
      <c r="R12" s="397"/>
      <c r="S12" s="472"/>
      <c r="T12" s="470"/>
      <c r="U12" s="470"/>
      <c r="V12" s="470"/>
      <c r="X12" s="396"/>
      <c r="Y12" s="397"/>
    </row>
    <row r="13" spans="1:25" ht="15.95" customHeight="1" outlineLevel="1">
      <c r="A13" s="70" t="s">
        <v>298</v>
      </c>
      <c r="B13" s="473" t="s">
        <v>64</v>
      </c>
      <c r="C13" s="62">
        <v>0.36140350877192984</v>
      </c>
      <c r="D13" s="62">
        <v>0.17333333333333334</v>
      </c>
      <c r="E13" s="62">
        <v>0.53473684210526318</v>
      </c>
      <c r="F13" s="62">
        <v>0.46526315789473682</v>
      </c>
      <c r="G13" s="63">
        <v>5.15</v>
      </c>
      <c r="H13" s="64">
        <v>2.4700000000000002</v>
      </c>
      <c r="I13" s="65">
        <v>6.63</v>
      </c>
      <c r="J13" s="64">
        <v>14.25</v>
      </c>
      <c r="K13" s="64">
        <v>0</v>
      </c>
      <c r="L13" s="16">
        <v>14.25</v>
      </c>
      <c r="M13" s="20"/>
      <c r="N13" s="66"/>
      <c r="O13" s="396"/>
      <c r="P13" s="397"/>
      <c r="Q13" s="397"/>
      <c r="R13" s="397"/>
      <c r="S13" s="472"/>
      <c r="T13" s="470"/>
      <c r="U13" s="470"/>
      <c r="V13" s="470"/>
      <c r="X13" s="396"/>
      <c r="Y13" s="397"/>
    </row>
    <row r="14" spans="1:25" ht="15.95" customHeight="1" outlineLevel="1">
      <c r="A14" s="485" t="s">
        <v>298</v>
      </c>
      <c r="B14" s="479" t="s">
        <v>47</v>
      </c>
      <c r="C14" s="480">
        <v>0.35893022640010591</v>
      </c>
      <c r="D14" s="480">
        <v>0.14179796107506951</v>
      </c>
      <c r="E14" s="480">
        <v>0.50072818747517545</v>
      </c>
      <c r="F14" s="480">
        <v>0.49927181252482455</v>
      </c>
      <c r="G14" s="481">
        <v>27.11</v>
      </c>
      <c r="H14" s="482">
        <v>10.71</v>
      </c>
      <c r="I14" s="483">
        <v>37.71</v>
      </c>
      <c r="J14" s="482">
        <v>75.53</v>
      </c>
      <c r="K14" s="482">
        <v>4.7200000000000006</v>
      </c>
      <c r="L14" s="484">
        <v>80.25</v>
      </c>
      <c r="M14" s="20"/>
      <c r="N14" s="66"/>
      <c r="O14" s="396"/>
      <c r="P14" s="397"/>
      <c r="Q14" s="397"/>
      <c r="R14" s="397"/>
      <c r="S14" s="472"/>
      <c r="T14" s="470"/>
      <c r="U14" s="470"/>
      <c r="V14" s="470"/>
      <c r="X14" s="396"/>
      <c r="Y14" s="397"/>
    </row>
    <row r="15" spans="1:25" ht="15.95" customHeight="1" outlineLevel="1">
      <c r="A15" s="70" t="s">
        <v>142</v>
      </c>
      <c r="B15" s="473" t="s">
        <v>55</v>
      </c>
      <c r="C15" s="62">
        <v>0.35199440167949619</v>
      </c>
      <c r="D15" s="62">
        <v>6.1231630510846749E-2</v>
      </c>
      <c r="E15" s="62">
        <v>0.41322603219034293</v>
      </c>
      <c r="F15" s="62">
        <v>0.58677396780965707</v>
      </c>
      <c r="G15" s="63">
        <v>10.06</v>
      </c>
      <c r="H15" s="64">
        <v>1.75</v>
      </c>
      <c r="I15" s="65">
        <v>16.77</v>
      </c>
      <c r="J15" s="64">
        <v>28.58</v>
      </c>
      <c r="K15" s="64">
        <v>1.88</v>
      </c>
      <c r="L15" s="16">
        <v>30.46</v>
      </c>
      <c r="M15" s="20"/>
      <c r="N15" s="66"/>
      <c r="O15" s="396"/>
      <c r="P15" s="397"/>
      <c r="Q15" s="397"/>
      <c r="R15" s="397"/>
      <c r="S15" s="472"/>
      <c r="T15" s="470"/>
      <c r="U15" s="470"/>
      <c r="V15" s="470"/>
      <c r="X15" s="396"/>
      <c r="Y15" s="397"/>
    </row>
    <row r="16" spans="1:25" ht="15.95" customHeight="1" outlineLevel="1">
      <c r="A16" s="485" t="s">
        <v>143</v>
      </c>
      <c r="B16" s="479" t="s">
        <v>34</v>
      </c>
      <c r="C16" s="480">
        <v>0.33828571428571425</v>
      </c>
      <c r="D16" s="480">
        <v>0.17959183673469387</v>
      </c>
      <c r="E16" s="480">
        <v>0.51787755102040811</v>
      </c>
      <c r="F16" s="480">
        <v>0.48212244897959183</v>
      </c>
      <c r="G16" s="481">
        <v>20.72</v>
      </c>
      <c r="H16" s="482">
        <v>11</v>
      </c>
      <c r="I16" s="483">
        <v>29.53</v>
      </c>
      <c r="J16" s="482">
        <v>61.25</v>
      </c>
      <c r="K16" s="482">
        <v>5.7</v>
      </c>
      <c r="L16" s="484">
        <v>66.95</v>
      </c>
      <c r="M16" s="20"/>
      <c r="N16" s="66"/>
      <c r="O16" s="396"/>
      <c r="P16" s="397"/>
      <c r="Q16" s="397"/>
      <c r="R16" s="397"/>
      <c r="S16" s="472"/>
      <c r="T16" s="470"/>
      <c r="U16" s="470"/>
      <c r="V16" s="470"/>
      <c r="X16" s="396"/>
      <c r="Y16" s="397"/>
    </row>
    <row r="17" spans="1:25" ht="15.95" customHeight="1" outlineLevel="1">
      <c r="A17" s="70" t="s">
        <v>144</v>
      </c>
      <c r="B17" s="473" t="s">
        <v>27</v>
      </c>
      <c r="C17" s="62">
        <v>0.32378087397086763</v>
      </c>
      <c r="D17" s="62">
        <v>0.17497511987695649</v>
      </c>
      <c r="E17" s="62">
        <v>0.4987559938478241</v>
      </c>
      <c r="F17" s="62">
        <v>0.50124400615217601</v>
      </c>
      <c r="G17" s="63">
        <v>143.15</v>
      </c>
      <c r="H17" s="64">
        <v>77.36</v>
      </c>
      <c r="I17" s="65">
        <v>221.61000000000004</v>
      </c>
      <c r="J17" s="64">
        <v>442.12</v>
      </c>
      <c r="K17" s="64">
        <v>12.52</v>
      </c>
      <c r="L17" s="16">
        <v>454.64000000000004</v>
      </c>
      <c r="M17" s="20"/>
      <c r="N17" s="66"/>
      <c r="O17" s="396"/>
      <c r="P17" s="397"/>
      <c r="Q17" s="397"/>
      <c r="R17" s="397"/>
      <c r="S17" s="472"/>
      <c r="T17" s="470"/>
      <c r="U17" s="470"/>
      <c r="V17" s="470"/>
      <c r="X17" s="396"/>
      <c r="Y17" s="397"/>
    </row>
    <row r="18" spans="1:25" ht="15.95" customHeight="1" outlineLevel="1">
      <c r="A18" s="485" t="s">
        <v>366</v>
      </c>
      <c r="B18" s="479" t="s">
        <v>33</v>
      </c>
      <c r="C18" s="480">
        <v>0.3172613307618129</v>
      </c>
      <c r="D18" s="480">
        <v>0.19286403085824491</v>
      </c>
      <c r="E18" s="480">
        <v>0.51012536162005784</v>
      </c>
      <c r="F18" s="480">
        <v>0.48987463837994211</v>
      </c>
      <c r="G18" s="481">
        <v>3.29</v>
      </c>
      <c r="H18" s="482">
        <v>2</v>
      </c>
      <c r="I18" s="483">
        <v>5.08</v>
      </c>
      <c r="J18" s="482">
        <v>10.370000000000001</v>
      </c>
      <c r="K18" s="482">
        <v>1.4</v>
      </c>
      <c r="L18" s="484">
        <v>11.77</v>
      </c>
      <c r="M18" s="20"/>
      <c r="N18" s="66"/>
      <c r="O18" s="396"/>
      <c r="P18" s="397"/>
      <c r="Q18" s="397"/>
      <c r="R18" s="397"/>
      <c r="S18" s="472"/>
      <c r="T18" s="470"/>
      <c r="U18" s="470"/>
      <c r="V18" s="470"/>
      <c r="X18" s="396"/>
      <c r="Y18" s="397"/>
    </row>
    <row r="19" spans="1:25" ht="15.95" customHeight="1" outlineLevel="1">
      <c r="A19" s="70" t="s">
        <v>366</v>
      </c>
      <c r="B19" s="473" t="s">
        <v>340</v>
      </c>
      <c r="C19" s="62">
        <v>0.31649218631467152</v>
      </c>
      <c r="D19" s="62">
        <v>0.2177211348808982</v>
      </c>
      <c r="E19" s="62">
        <v>0.53421332119556975</v>
      </c>
      <c r="F19" s="62">
        <v>0.46578667880443031</v>
      </c>
      <c r="G19" s="63">
        <v>20.86</v>
      </c>
      <c r="H19" s="64">
        <v>14.35</v>
      </c>
      <c r="I19" s="65">
        <v>30.7</v>
      </c>
      <c r="J19" s="64">
        <v>65.91</v>
      </c>
      <c r="K19" s="64">
        <v>0.81</v>
      </c>
      <c r="L19" s="16">
        <v>66.72</v>
      </c>
      <c r="M19" s="20"/>
      <c r="N19" s="66"/>
      <c r="O19" s="396"/>
      <c r="P19" s="397"/>
      <c r="Q19" s="397"/>
      <c r="R19" s="397"/>
      <c r="S19" s="472"/>
      <c r="T19" s="470"/>
      <c r="U19" s="470"/>
      <c r="V19" s="470"/>
      <c r="X19" s="396"/>
      <c r="Y19" s="397"/>
    </row>
    <row r="20" spans="1:25" ht="15.95" customHeight="1" outlineLevel="1">
      <c r="A20" s="485" t="s">
        <v>393</v>
      </c>
      <c r="B20" s="479" t="s">
        <v>37</v>
      </c>
      <c r="C20" s="480">
        <v>0.31037827352085362</v>
      </c>
      <c r="D20" s="480">
        <v>9.8933074684772082E-2</v>
      </c>
      <c r="E20" s="480">
        <v>0.4093113482056257</v>
      </c>
      <c r="F20" s="480">
        <v>0.59068865179437446</v>
      </c>
      <c r="G20" s="481">
        <v>6.4</v>
      </c>
      <c r="H20" s="482">
        <v>2.04</v>
      </c>
      <c r="I20" s="483">
        <v>12.18</v>
      </c>
      <c r="J20" s="482">
        <v>20.619999999999997</v>
      </c>
      <c r="K20" s="482">
        <v>3.85</v>
      </c>
      <c r="L20" s="484">
        <v>24.47</v>
      </c>
      <c r="M20" s="20"/>
      <c r="N20" s="66"/>
      <c r="O20" s="396"/>
      <c r="P20" s="397"/>
      <c r="Q20" s="397"/>
      <c r="R20" s="397"/>
      <c r="S20" s="472"/>
      <c r="T20" s="470"/>
      <c r="U20" s="470"/>
      <c r="V20" s="470"/>
      <c r="X20" s="396"/>
      <c r="Y20" s="397"/>
    </row>
    <row r="21" spans="1:25" ht="15.95" customHeight="1" outlineLevel="1">
      <c r="A21" s="70" t="s">
        <v>393</v>
      </c>
      <c r="B21" s="473" t="s">
        <v>25</v>
      </c>
      <c r="C21" s="62">
        <v>0.30931754929246202</v>
      </c>
      <c r="D21" s="62">
        <v>0.16671239857316447</v>
      </c>
      <c r="E21" s="62">
        <v>0.47602994786562658</v>
      </c>
      <c r="F21" s="62">
        <v>0.52397005213437342</v>
      </c>
      <c r="G21" s="63">
        <v>157.82</v>
      </c>
      <c r="H21" s="64">
        <v>85.059999999999988</v>
      </c>
      <c r="I21" s="65">
        <v>267.34000000000003</v>
      </c>
      <c r="J21" s="64">
        <v>510.22</v>
      </c>
      <c r="K21" s="64">
        <v>36.119999999999997</v>
      </c>
      <c r="L21" s="16">
        <v>546.34</v>
      </c>
      <c r="M21" s="20"/>
      <c r="N21" s="66"/>
      <c r="O21" s="396"/>
      <c r="P21" s="397"/>
      <c r="Q21" s="397"/>
      <c r="R21" s="397"/>
      <c r="S21" s="472"/>
      <c r="T21" s="470"/>
      <c r="U21" s="470"/>
      <c r="V21" s="470"/>
      <c r="X21" s="396"/>
      <c r="Y21" s="397"/>
    </row>
    <row r="22" spans="1:25" ht="15.95" customHeight="1" outlineLevel="1">
      <c r="A22" s="485" t="s">
        <v>393</v>
      </c>
      <c r="B22" s="479" t="s">
        <v>74</v>
      </c>
      <c r="C22" s="480">
        <v>0.30674846625766872</v>
      </c>
      <c r="D22" s="480">
        <v>0</v>
      </c>
      <c r="E22" s="480">
        <v>0.30674846625766872</v>
      </c>
      <c r="F22" s="480">
        <v>0.69325153374233128</v>
      </c>
      <c r="G22" s="481">
        <v>2</v>
      </c>
      <c r="H22" s="482">
        <v>0</v>
      </c>
      <c r="I22" s="483">
        <v>4.5199999999999996</v>
      </c>
      <c r="J22" s="482">
        <v>6.52</v>
      </c>
      <c r="K22" s="482">
        <v>0</v>
      </c>
      <c r="L22" s="484">
        <v>6.52</v>
      </c>
      <c r="M22" s="20"/>
      <c r="N22" s="66"/>
      <c r="O22" s="396"/>
      <c r="P22" s="397"/>
      <c r="Q22" s="397"/>
      <c r="R22" s="397"/>
      <c r="S22" s="472"/>
      <c r="T22" s="470"/>
      <c r="U22" s="470"/>
      <c r="V22" s="470"/>
      <c r="X22" s="396"/>
      <c r="Y22" s="397"/>
    </row>
    <row r="23" spans="1:25" ht="15.95" customHeight="1" outlineLevel="1">
      <c r="A23" s="70" t="s">
        <v>393</v>
      </c>
      <c r="B23" s="473" t="s">
        <v>58</v>
      </c>
      <c r="C23" s="62">
        <v>0.30648535564853557</v>
      </c>
      <c r="D23" s="62">
        <v>0.10460251046025104</v>
      </c>
      <c r="E23" s="62">
        <v>0.41108786610878661</v>
      </c>
      <c r="F23" s="62">
        <v>0.58891213389121333</v>
      </c>
      <c r="G23" s="63">
        <v>2.93</v>
      </c>
      <c r="H23" s="64">
        <v>1</v>
      </c>
      <c r="I23" s="65">
        <v>5.63</v>
      </c>
      <c r="J23" s="64">
        <v>9.56</v>
      </c>
      <c r="K23" s="64">
        <v>0</v>
      </c>
      <c r="L23" s="16">
        <v>9.56</v>
      </c>
      <c r="M23" s="20"/>
      <c r="N23" s="66"/>
      <c r="O23" s="396"/>
      <c r="P23" s="397"/>
      <c r="Q23" s="397"/>
      <c r="R23" s="397"/>
      <c r="S23" s="472"/>
      <c r="T23" s="470"/>
      <c r="U23" s="470"/>
      <c r="V23" s="470"/>
      <c r="X23" s="396"/>
      <c r="Y23" s="397"/>
    </row>
    <row r="24" spans="1:25" ht="15.95" customHeight="1" outlineLevel="1">
      <c r="A24" s="485" t="s">
        <v>146</v>
      </c>
      <c r="B24" s="479" t="s">
        <v>77</v>
      </c>
      <c r="C24" s="480">
        <v>0.29850746268656714</v>
      </c>
      <c r="D24" s="480">
        <v>0.21417910447761193</v>
      </c>
      <c r="E24" s="480">
        <v>0.51268656716417915</v>
      </c>
      <c r="F24" s="480">
        <v>0.4873134328358209</v>
      </c>
      <c r="G24" s="481">
        <v>4</v>
      </c>
      <c r="H24" s="482">
        <v>2.87</v>
      </c>
      <c r="I24" s="483">
        <v>6.53</v>
      </c>
      <c r="J24" s="482">
        <v>13.4</v>
      </c>
      <c r="K24" s="482">
        <v>1</v>
      </c>
      <c r="L24" s="484">
        <v>14.4</v>
      </c>
      <c r="M24" s="20"/>
      <c r="N24" s="66"/>
      <c r="O24" s="396"/>
      <c r="P24" s="397"/>
      <c r="Q24" s="397"/>
      <c r="R24" s="397"/>
      <c r="S24" s="472"/>
      <c r="T24" s="470"/>
      <c r="U24" s="470"/>
      <c r="V24" s="470"/>
      <c r="X24" s="396"/>
      <c r="Y24" s="397"/>
    </row>
    <row r="25" spans="1:25" ht="15.95" customHeight="1" outlineLevel="1">
      <c r="A25" s="70" t="s">
        <v>280</v>
      </c>
      <c r="B25" s="473" t="s">
        <v>60</v>
      </c>
      <c r="C25" s="62">
        <v>0.29185185185185186</v>
      </c>
      <c r="D25" s="62">
        <v>0.43703703703703706</v>
      </c>
      <c r="E25" s="62">
        <v>0.72888888888888892</v>
      </c>
      <c r="F25" s="62">
        <v>0.27111111111111114</v>
      </c>
      <c r="G25" s="63">
        <v>1.97</v>
      </c>
      <c r="H25" s="64">
        <v>2.95</v>
      </c>
      <c r="I25" s="65">
        <v>1.83</v>
      </c>
      <c r="J25" s="64">
        <v>6.75</v>
      </c>
      <c r="K25" s="64">
        <v>0.6</v>
      </c>
      <c r="L25" s="16">
        <v>7.35</v>
      </c>
      <c r="M25" s="20"/>
      <c r="N25" s="66"/>
      <c r="O25" s="396"/>
      <c r="P25" s="397"/>
      <c r="Q25" s="397"/>
      <c r="R25" s="397"/>
      <c r="S25" s="472"/>
      <c r="T25" s="470"/>
      <c r="U25" s="470"/>
      <c r="V25" s="470"/>
      <c r="X25" s="396"/>
      <c r="Y25" s="397"/>
    </row>
    <row r="26" spans="1:25" ht="15.95" customHeight="1" outlineLevel="1">
      <c r="A26" s="485" t="s">
        <v>280</v>
      </c>
      <c r="B26" s="479" t="s">
        <v>65</v>
      </c>
      <c r="C26" s="480">
        <v>0.29163021289005542</v>
      </c>
      <c r="D26" s="480">
        <v>0.17497812773403326</v>
      </c>
      <c r="E26" s="480">
        <v>0.46660834062408868</v>
      </c>
      <c r="F26" s="480">
        <v>0.53339165937591138</v>
      </c>
      <c r="G26" s="481">
        <v>10</v>
      </c>
      <c r="H26" s="482">
        <v>6</v>
      </c>
      <c r="I26" s="483">
        <v>18.29</v>
      </c>
      <c r="J26" s="482">
        <v>34.29</v>
      </c>
      <c r="K26" s="482">
        <v>1.1200000000000001</v>
      </c>
      <c r="L26" s="484">
        <v>35.409999999999997</v>
      </c>
      <c r="M26" s="20"/>
      <c r="N26" s="66"/>
      <c r="O26" s="396"/>
      <c r="P26" s="397"/>
      <c r="Q26" s="397"/>
      <c r="R26" s="397"/>
      <c r="S26" s="472"/>
      <c r="T26" s="470"/>
      <c r="U26" s="470"/>
      <c r="V26" s="470"/>
      <c r="X26" s="396"/>
      <c r="Y26" s="397"/>
    </row>
    <row r="27" spans="1:25" ht="15.95" customHeight="1" outlineLevel="1">
      <c r="A27" s="70" t="s">
        <v>108</v>
      </c>
      <c r="B27" s="473" t="s">
        <v>26</v>
      </c>
      <c r="C27" s="62">
        <v>0.28384781048097635</v>
      </c>
      <c r="D27" s="62">
        <v>9.1648719789423308E-2</v>
      </c>
      <c r="E27" s="62">
        <v>0.37549653027039964</v>
      </c>
      <c r="F27" s="62">
        <v>0.62450346972960036</v>
      </c>
      <c r="G27" s="63">
        <v>59.310000000000009</v>
      </c>
      <c r="H27" s="64">
        <v>19.150000000000002</v>
      </c>
      <c r="I27" s="65">
        <v>130.49</v>
      </c>
      <c r="J27" s="64">
        <v>208.95000000000002</v>
      </c>
      <c r="K27" s="64">
        <v>15.339999999999998</v>
      </c>
      <c r="L27" s="16">
        <v>224.29</v>
      </c>
      <c r="M27" s="20"/>
      <c r="N27" s="66"/>
      <c r="O27" s="396"/>
      <c r="P27" s="397"/>
      <c r="Q27" s="397"/>
      <c r="R27" s="397"/>
      <c r="S27" s="472"/>
      <c r="T27" s="470"/>
      <c r="U27" s="470"/>
      <c r="V27" s="470"/>
      <c r="X27" s="396"/>
      <c r="Y27" s="397"/>
    </row>
    <row r="28" spans="1:25" ht="15.95" customHeight="1" outlineLevel="1">
      <c r="A28" s="485" t="s">
        <v>282</v>
      </c>
      <c r="B28" s="479" t="s">
        <v>69</v>
      </c>
      <c r="C28" s="480">
        <v>0.27124773960216997</v>
      </c>
      <c r="D28" s="480">
        <v>0.1968053044002411</v>
      </c>
      <c r="E28" s="480">
        <v>0.46805304400241116</v>
      </c>
      <c r="F28" s="480">
        <v>0.5319469559975889</v>
      </c>
      <c r="G28" s="481">
        <v>9</v>
      </c>
      <c r="H28" s="482">
        <v>6.53</v>
      </c>
      <c r="I28" s="483">
        <v>17.649999999999999</v>
      </c>
      <c r="J28" s="482">
        <v>33.18</v>
      </c>
      <c r="K28" s="482">
        <v>0.31</v>
      </c>
      <c r="L28" s="484">
        <v>33.49</v>
      </c>
      <c r="M28" s="20"/>
      <c r="N28" s="66"/>
      <c r="O28" s="396"/>
      <c r="P28" s="397"/>
      <c r="Q28" s="397"/>
      <c r="R28" s="397"/>
      <c r="S28" s="472"/>
      <c r="T28" s="470"/>
      <c r="U28" s="470"/>
      <c r="V28" s="470"/>
      <c r="X28" s="396"/>
      <c r="Y28" s="397"/>
    </row>
    <row r="29" spans="1:25" ht="15.95" customHeight="1" outlineLevel="1">
      <c r="A29" s="70" t="s">
        <v>282</v>
      </c>
      <c r="B29" s="473" t="s">
        <v>29</v>
      </c>
      <c r="C29" s="62">
        <v>0.26616828929068148</v>
      </c>
      <c r="D29" s="62">
        <v>0.19738062123319428</v>
      </c>
      <c r="E29" s="62">
        <v>0.46354891052387581</v>
      </c>
      <c r="F29" s="62">
        <v>0.53645108947612419</v>
      </c>
      <c r="G29" s="63">
        <v>45.93</v>
      </c>
      <c r="H29" s="64">
        <v>34.06</v>
      </c>
      <c r="I29" s="65">
        <v>92.57</v>
      </c>
      <c r="J29" s="64">
        <v>172.56</v>
      </c>
      <c r="K29" s="64">
        <v>9.8699999999999992</v>
      </c>
      <c r="L29" s="16">
        <v>182.43</v>
      </c>
      <c r="M29" s="20"/>
      <c r="N29" s="66"/>
      <c r="O29" s="396"/>
      <c r="P29" s="397"/>
      <c r="Q29" s="397"/>
      <c r="R29" s="397"/>
      <c r="S29" s="472"/>
      <c r="T29" s="470"/>
      <c r="U29" s="470"/>
      <c r="V29" s="470"/>
      <c r="X29" s="396"/>
      <c r="Y29" s="397"/>
    </row>
    <row r="30" spans="1:25" ht="15.95" customHeight="1" outlineLevel="1">
      <c r="A30" s="485" t="s">
        <v>111</v>
      </c>
      <c r="B30" s="479" t="s">
        <v>183</v>
      </c>
      <c r="C30" s="480">
        <v>0.26281955156833725</v>
      </c>
      <c r="D30" s="480">
        <v>0.15331303503087126</v>
      </c>
      <c r="E30" s="480">
        <v>0.41613258659920854</v>
      </c>
      <c r="F30" s="480">
        <v>0.5838674134007914</v>
      </c>
      <c r="G30" s="481">
        <v>403.1099999999999</v>
      </c>
      <c r="H30" s="482">
        <v>235.14999999999995</v>
      </c>
      <c r="I30" s="483">
        <v>895.52999999999963</v>
      </c>
      <c r="J30" s="482">
        <v>1533.7899999999995</v>
      </c>
      <c r="K30" s="482">
        <v>91.440000000000012</v>
      </c>
      <c r="L30" s="484">
        <v>1625.2299999999991</v>
      </c>
      <c r="M30" s="20"/>
      <c r="N30" s="66"/>
      <c r="O30" s="396"/>
      <c r="P30" s="397"/>
      <c r="Q30" s="397"/>
      <c r="R30" s="397"/>
      <c r="S30" s="472"/>
      <c r="T30" s="470"/>
      <c r="U30" s="470"/>
      <c r="V30" s="470"/>
      <c r="X30" s="396"/>
      <c r="Y30" s="397"/>
    </row>
    <row r="31" spans="1:25" ht="15.95" customHeight="1" outlineLevel="1">
      <c r="A31" s="70" t="s">
        <v>245</v>
      </c>
      <c r="B31" s="473" t="s">
        <v>341</v>
      </c>
      <c r="C31" s="62">
        <v>0.25384782137437673</v>
      </c>
      <c r="D31" s="62">
        <v>0.31400390201604161</v>
      </c>
      <c r="E31" s="62">
        <v>0.56785172339041834</v>
      </c>
      <c r="F31" s="62">
        <v>0.43214827660958166</v>
      </c>
      <c r="G31" s="63">
        <v>23.419999999999998</v>
      </c>
      <c r="H31" s="64">
        <v>28.97</v>
      </c>
      <c r="I31" s="65">
        <v>39.870000000000005</v>
      </c>
      <c r="J31" s="64">
        <v>92.26</v>
      </c>
      <c r="K31" s="64">
        <v>6.07</v>
      </c>
      <c r="L31" s="16">
        <v>98.33</v>
      </c>
      <c r="M31" s="20"/>
      <c r="N31" s="66"/>
      <c r="O31" s="396"/>
      <c r="P31" s="397"/>
      <c r="Q31" s="397"/>
      <c r="R31" s="397"/>
      <c r="S31" s="472"/>
      <c r="T31" s="470"/>
      <c r="U31" s="470"/>
      <c r="V31" s="470"/>
      <c r="X31" s="396"/>
      <c r="Y31" s="397"/>
    </row>
    <row r="32" spans="1:25" ht="15.95" customHeight="1" outlineLevel="1">
      <c r="A32" s="485" t="s">
        <v>245</v>
      </c>
      <c r="B32" s="479" t="s">
        <v>62</v>
      </c>
      <c r="C32" s="480">
        <v>0.24920127795527158</v>
      </c>
      <c r="D32" s="480">
        <v>0.15974440894568689</v>
      </c>
      <c r="E32" s="480">
        <v>0.4089456869009585</v>
      </c>
      <c r="F32" s="480">
        <v>0.59105431309904155</v>
      </c>
      <c r="G32" s="481">
        <v>1.56</v>
      </c>
      <c r="H32" s="482">
        <v>1</v>
      </c>
      <c r="I32" s="483">
        <v>3.7</v>
      </c>
      <c r="J32" s="482">
        <v>6.26</v>
      </c>
      <c r="K32" s="482">
        <v>1</v>
      </c>
      <c r="L32" s="484">
        <v>7.26</v>
      </c>
      <c r="M32" s="20"/>
      <c r="N32" s="66"/>
      <c r="O32" s="396"/>
      <c r="P32" s="397"/>
      <c r="Q32" s="397"/>
      <c r="R32" s="397"/>
      <c r="S32" s="472"/>
      <c r="T32" s="470"/>
      <c r="U32" s="470"/>
      <c r="V32" s="470"/>
      <c r="X32" s="396"/>
      <c r="Y32" s="397"/>
    </row>
    <row r="33" spans="1:25" ht="15.95" customHeight="1" outlineLevel="1">
      <c r="A33" s="70" t="s">
        <v>381</v>
      </c>
      <c r="B33" s="473" t="s">
        <v>53</v>
      </c>
      <c r="C33" s="62">
        <v>0.23281747837960859</v>
      </c>
      <c r="D33" s="62">
        <v>0.24101046882111971</v>
      </c>
      <c r="E33" s="62">
        <v>0.47382794720072829</v>
      </c>
      <c r="F33" s="62">
        <v>0.52617205279927182</v>
      </c>
      <c r="G33" s="63">
        <v>10.23</v>
      </c>
      <c r="H33" s="64">
        <v>10.59</v>
      </c>
      <c r="I33" s="65">
        <v>23.12</v>
      </c>
      <c r="J33" s="64">
        <v>43.94</v>
      </c>
      <c r="K33" s="64">
        <v>0.25</v>
      </c>
      <c r="L33" s="16">
        <v>44.19</v>
      </c>
      <c r="M33" s="20"/>
      <c r="N33" s="66"/>
      <c r="O33" s="396"/>
      <c r="P33" s="397"/>
      <c r="Q33" s="397"/>
      <c r="R33" s="397"/>
      <c r="S33" s="472"/>
      <c r="T33" s="470"/>
      <c r="U33" s="470"/>
      <c r="V33" s="470"/>
      <c r="X33" s="396"/>
      <c r="Y33" s="397"/>
    </row>
    <row r="34" spans="1:25" ht="15.95" customHeight="1" outlineLevel="1">
      <c r="A34" s="485" t="s">
        <v>301</v>
      </c>
      <c r="B34" s="479" t="s">
        <v>31</v>
      </c>
      <c r="C34" s="480">
        <v>0.22949816401468789</v>
      </c>
      <c r="D34" s="480">
        <v>0.18359853121175032</v>
      </c>
      <c r="E34" s="480">
        <v>0.41309669522643822</v>
      </c>
      <c r="F34" s="480">
        <v>0.58690330477356178</v>
      </c>
      <c r="G34" s="481">
        <v>3.75</v>
      </c>
      <c r="H34" s="482">
        <v>3</v>
      </c>
      <c r="I34" s="483">
        <v>9.59</v>
      </c>
      <c r="J34" s="482">
        <v>16.34</v>
      </c>
      <c r="K34" s="482">
        <v>1.9</v>
      </c>
      <c r="L34" s="484">
        <v>18.239999999999998</v>
      </c>
      <c r="M34" s="20"/>
      <c r="N34" s="66"/>
      <c r="O34" s="396"/>
      <c r="P34" s="397"/>
      <c r="Q34" s="397"/>
      <c r="R34" s="397"/>
      <c r="S34" s="472"/>
      <c r="T34" s="470"/>
      <c r="U34" s="470"/>
      <c r="V34" s="470"/>
      <c r="X34" s="396"/>
      <c r="Y34" s="397"/>
    </row>
    <row r="35" spans="1:25" ht="15.95" customHeight="1" outlineLevel="1">
      <c r="A35" s="70" t="s">
        <v>301</v>
      </c>
      <c r="B35" s="473" t="s">
        <v>76</v>
      </c>
      <c r="C35" s="62">
        <v>0.22866344605475036</v>
      </c>
      <c r="D35" s="62">
        <v>0.38969404186795487</v>
      </c>
      <c r="E35" s="62">
        <v>0.61835748792270517</v>
      </c>
      <c r="F35" s="62">
        <v>0.38164251207729466</v>
      </c>
      <c r="G35" s="63">
        <v>4.26</v>
      </c>
      <c r="H35" s="64">
        <v>7.26</v>
      </c>
      <c r="I35" s="65">
        <v>7.11</v>
      </c>
      <c r="J35" s="64">
        <v>18.630000000000003</v>
      </c>
      <c r="K35" s="64">
        <v>2</v>
      </c>
      <c r="L35" s="16">
        <v>20.63</v>
      </c>
      <c r="M35" s="20"/>
      <c r="N35" s="66"/>
      <c r="O35" s="396"/>
      <c r="P35" s="397"/>
      <c r="Q35" s="397"/>
      <c r="R35" s="397"/>
      <c r="S35" s="472"/>
      <c r="T35" s="470"/>
      <c r="U35" s="470"/>
      <c r="V35" s="470"/>
      <c r="X35" s="396"/>
      <c r="Y35" s="397"/>
    </row>
    <row r="36" spans="1:25" ht="15.95" customHeight="1" outlineLevel="1">
      <c r="A36" s="485" t="s">
        <v>381</v>
      </c>
      <c r="B36" s="479" t="s">
        <v>42</v>
      </c>
      <c r="C36" s="480">
        <v>0.22831050228310504</v>
      </c>
      <c r="D36" s="480">
        <v>0.45662100456621008</v>
      </c>
      <c r="E36" s="480">
        <v>0.68493150684931503</v>
      </c>
      <c r="F36" s="480">
        <v>0.31506849315068491</v>
      </c>
      <c r="G36" s="481">
        <v>1</v>
      </c>
      <c r="H36" s="482">
        <v>2</v>
      </c>
      <c r="I36" s="483">
        <v>1.38</v>
      </c>
      <c r="J36" s="482">
        <v>4.38</v>
      </c>
      <c r="K36" s="482">
        <v>1.28</v>
      </c>
      <c r="L36" s="484">
        <v>5.66</v>
      </c>
      <c r="M36" s="20"/>
      <c r="N36" s="66"/>
      <c r="O36" s="396"/>
      <c r="P36" s="397"/>
      <c r="Q36" s="397"/>
      <c r="R36" s="397"/>
      <c r="S36" s="472"/>
      <c r="T36" s="470"/>
      <c r="U36" s="470"/>
      <c r="V36" s="470"/>
      <c r="X36" s="396"/>
      <c r="Y36" s="397"/>
    </row>
    <row r="37" spans="1:25" ht="15.95" customHeight="1" outlineLevel="1">
      <c r="A37" s="70" t="s">
        <v>325</v>
      </c>
      <c r="B37" s="473" t="s">
        <v>66</v>
      </c>
      <c r="C37" s="62">
        <v>0.22080179422483878</v>
      </c>
      <c r="D37" s="62">
        <v>0.2209139332772638</v>
      </c>
      <c r="E37" s="62">
        <v>0.44171572750210264</v>
      </c>
      <c r="F37" s="62">
        <v>0.55828427249789736</v>
      </c>
      <c r="G37" s="63">
        <v>39.379999999999995</v>
      </c>
      <c r="H37" s="64">
        <v>39.4</v>
      </c>
      <c r="I37" s="65">
        <v>99.57</v>
      </c>
      <c r="J37" s="64">
        <v>178.35</v>
      </c>
      <c r="K37" s="64">
        <v>12.68</v>
      </c>
      <c r="L37" s="16">
        <v>191.03000000000003</v>
      </c>
      <c r="M37" s="20"/>
      <c r="N37" s="66"/>
      <c r="O37" s="396"/>
      <c r="P37" s="397"/>
      <c r="Q37" s="397"/>
      <c r="R37" s="397"/>
      <c r="S37" s="472"/>
      <c r="T37" s="470"/>
      <c r="U37" s="470"/>
      <c r="V37" s="470"/>
      <c r="X37" s="396"/>
      <c r="Y37" s="397"/>
    </row>
    <row r="38" spans="1:25" ht="15.95" customHeight="1" outlineLevel="1">
      <c r="A38" s="485" t="s">
        <v>325</v>
      </c>
      <c r="B38" s="479" t="s">
        <v>28</v>
      </c>
      <c r="C38" s="480">
        <v>0.21765290639878618</v>
      </c>
      <c r="D38" s="480">
        <v>0.2083921937947994</v>
      </c>
      <c r="E38" s="480">
        <v>0.42604510019358555</v>
      </c>
      <c r="F38" s="480">
        <v>0.57395489980641445</v>
      </c>
      <c r="G38" s="481">
        <v>41.6</v>
      </c>
      <c r="H38" s="482">
        <v>39.830000000000005</v>
      </c>
      <c r="I38" s="483">
        <v>109.69999999999999</v>
      </c>
      <c r="J38" s="482">
        <v>191.13</v>
      </c>
      <c r="K38" s="482">
        <v>13.64</v>
      </c>
      <c r="L38" s="484">
        <v>204.77</v>
      </c>
      <c r="M38" s="20"/>
      <c r="N38" s="66"/>
      <c r="O38" s="396"/>
      <c r="P38" s="397"/>
      <c r="Q38" s="397"/>
      <c r="R38" s="397"/>
      <c r="S38" s="472"/>
      <c r="T38" s="470"/>
      <c r="U38" s="470"/>
      <c r="V38" s="470"/>
      <c r="X38" s="396"/>
      <c r="Y38" s="397"/>
    </row>
    <row r="39" spans="1:25" ht="15.95" customHeight="1" outlineLevel="1">
      <c r="A39" s="70" t="s">
        <v>325</v>
      </c>
      <c r="B39" s="473" t="s">
        <v>54</v>
      </c>
      <c r="C39" s="62">
        <v>0.21580345285524569</v>
      </c>
      <c r="D39" s="62">
        <v>0.17795484727755645</v>
      </c>
      <c r="E39" s="62">
        <v>0.39375830013280211</v>
      </c>
      <c r="F39" s="62">
        <v>0.60624169986719789</v>
      </c>
      <c r="G39" s="63">
        <v>6.5</v>
      </c>
      <c r="H39" s="64">
        <v>5.36</v>
      </c>
      <c r="I39" s="65">
        <v>18.260000000000002</v>
      </c>
      <c r="J39" s="64">
        <v>30.12</v>
      </c>
      <c r="K39" s="64">
        <v>2.75</v>
      </c>
      <c r="L39" s="16">
        <v>32.869999999999997</v>
      </c>
      <c r="M39" s="20"/>
      <c r="N39" s="66"/>
      <c r="O39" s="396"/>
      <c r="P39" s="397"/>
      <c r="Q39" s="397"/>
      <c r="R39" s="397"/>
      <c r="S39" s="472"/>
      <c r="T39" s="470"/>
      <c r="U39" s="470"/>
      <c r="V39" s="470"/>
      <c r="X39" s="396"/>
      <c r="Y39" s="397"/>
    </row>
    <row r="40" spans="1:25" ht="15.95" customHeight="1" outlineLevel="1">
      <c r="A40" s="485" t="s">
        <v>394</v>
      </c>
      <c r="B40" s="479" t="s">
        <v>40</v>
      </c>
      <c r="C40" s="480">
        <v>0.21195652173913043</v>
      </c>
      <c r="D40" s="480">
        <v>0.42260869565217385</v>
      </c>
      <c r="E40" s="480">
        <v>0.63456521739130434</v>
      </c>
      <c r="F40" s="480">
        <v>0.36543478260869572</v>
      </c>
      <c r="G40" s="481">
        <v>9.75</v>
      </c>
      <c r="H40" s="482">
        <v>19.439999999999998</v>
      </c>
      <c r="I40" s="483">
        <v>16.810000000000002</v>
      </c>
      <c r="J40" s="482">
        <v>46</v>
      </c>
      <c r="K40" s="482">
        <v>4.75</v>
      </c>
      <c r="L40" s="484">
        <v>50.75</v>
      </c>
      <c r="M40" s="20"/>
      <c r="N40" s="66"/>
      <c r="O40" s="396"/>
      <c r="P40" s="397"/>
      <c r="Q40" s="397"/>
      <c r="R40" s="397"/>
      <c r="S40" s="472"/>
      <c r="T40" s="470"/>
      <c r="U40" s="470"/>
      <c r="V40" s="470"/>
      <c r="X40" s="396"/>
      <c r="Y40" s="397"/>
    </row>
    <row r="41" spans="1:25" ht="15.95" customHeight="1" outlineLevel="1">
      <c r="A41" s="70" t="s">
        <v>394</v>
      </c>
      <c r="B41" s="473" t="s">
        <v>41</v>
      </c>
      <c r="C41" s="62">
        <v>0.21052631578947367</v>
      </c>
      <c r="D41" s="62">
        <v>0.21052631578947367</v>
      </c>
      <c r="E41" s="62">
        <v>0.42105263157894735</v>
      </c>
      <c r="F41" s="62">
        <v>0.57894736842105265</v>
      </c>
      <c r="G41" s="63">
        <v>1</v>
      </c>
      <c r="H41" s="64">
        <v>1</v>
      </c>
      <c r="I41" s="65">
        <v>2.75</v>
      </c>
      <c r="J41" s="64">
        <v>4.75</v>
      </c>
      <c r="K41" s="64">
        <v>0.4</v>
      </c>
      <c r="L41" s="16">
        <v>5.15</v>
      </c>
      <c r="M41" s="20"/>
      <c r="N41" s="66"/>
      <c r="O41" s="396"/>
      <c r="P41" s="397"/>
      <c r="Q41" s="397"/>
      <c r="R41" s="397"/>
      <c r="S41" s="472"/>
      <c r="T41" s="470"/>
      <c r="U41" s="470"/>
      <c r="V41" s="470"/>
      <c r="X41" s="396"/>
      <c r="Y41" s="397"/>
    </row>
    <row r="42" spans="1:25" ht="15.95" customHeight="1" outlineLevel="1">
      <c r="A42" s="485" t="s">
        <v>394</v>
      </c>
      <c r="B42" s="479" t="s">
        <v>49</v>
      </c>
      <c r="C42" s="480">
        <v>0.20935412026726055</v>
      </c>
      <c r="D42" s="480">
        <v>0.25612472160356342</v>
      </c>
      <c r="E42" s="480">
        <v>0.465478841870824</v>
      </c>
      <c r="F42" s="480">
        <v>0.53452115812917589</v>
      </c>
      <c r="G42" s="481">
        <v>3.76</v>
      </c>
      <c r="H42" s="482">
        <v>4.5999999999999996</v>
      </c>
      <c r="I42" s="483">
        <v>9.6</v>
      </c>
      <c r="J42" s="482">
        <v>17.96</v>
      </c>
      <c r="K42" s="482">
        <v>2.13</v>
      </c>
      <c r="L42" s="484">
        <v>20.09</v>
      </c>
      <c r="M42" s="20"/>
      <c r="N42" s="66"/>
      <c r="O42" s="396"/>
      <c r="P42" s="397"/>
      <c r="Q42" s="397"/>
      <c r="R42" s="397"/>
      <c r="S42" s="472"/>
      <c r="T42" s="470"/>
      <c r="U42" s="470"/>
      <c r="V42" s="470"/>
      <c r="X42" s="396"/>
      <c r="Y42" s="397"/>
    </row>
    <row r="43" spans="1:25" ht="15.95" customHeight="1" outlineLevel="1">
      <c r="A43" s="70" t="s">
        <v>394</v>
      </c>
      <c r="B43" s="473" t="s">
        <v>39</v>
      </c>
      <c r="C43" s="62">
        <v>0.20805369127516779</v>
      </c>
      <c r="D43" s="62">
        <v>0.46064673581452104</v>
      </c>
      <c r="E43" s="62">
        <v>0.66870042708968891</v>
      </c>
      <c r="F43" s="62">
        <v>0.33129957291031115</v>
      </c>
      <c r="G43" s="63">
        <v>3.41</v>
      </c>
      <c r="H43" s="64">
        <v>7.55</v>
      </c>
      <c r="I43" s="65">
        <v>5.43</v>
      </c>
      <c r="J43" s="64">
        <v>16.39</v>
      </c>
      <c r="K43" s="64">
        <v>1.75</v>
      </c>
      <c r="L43" s="16">
        <v>18.14</v>
      </c>
      <c r="M43" s="20"/>
      <c r="N43" s="66"/>
      <c r="O43" s="396"/>
      <c r="P43" s="397"/>
      <c r="Q43" s="397"/>
      <c r="R43" s="397"/>
      <c r="S43" s="472"/>
      <c r="T43" s="470"/>
      <c r="U43" s="470"/>
      <c r="V43" s="470"/>
      <c r="X43" s="396"/>
      <c r="Y43" s="397"/>
    </row>
    <row r="44" spans="1:25" ht="15.95" customHeight="1" outlineLevel="1">
      <c r="A44" s="485" t="s">
        <v>116</v>
      </c>
      <c r="B44" s="479" t="s">
        <v>73</v>
      </c>
      <c r="C44" s="480">
        <v>0.19672131147540983</v>
      </c>
      <c r="D44" s="480">
        <v>0.32786885245901637</v>
      </c>
      <c r="E44" s="480">
        <v>0.52459016393442626</v>
      </c>
      <c r="F44" s="480">
        <v>0.47540983606557374</v>
      </c>
      <c r="G44" s="481">
        <v>6</v>
      </c>
      <c r="H44" s="482">
        <v>10</v>
      </c>
      <c r="I44" s="483">
        <v>14.5</v>
      </c>
      <c r="J44" s="482">
        <v>30.5</v>
      </c>
      <c r="K44" s="482">
        <v>0.88</v>
      </c>
      <c r="L44" s="484">
        <v>31.38</v>
      </c>
      <c r="M44" s="20"/>
      <c r="N44" s="66"/>
      <c r="O44" s="396"/>
      <c r="P44" s="397"/>
      <c r="Q44" s="397"/>
      <c r="R44" s="397"/>
      <c r="S44" s="472"/>
      <c r="T44" s="470"/>
      <c r="U44" s="470"/>
      <c r="V44" s="470"/>
      <c r="X44" s="396"/>
      <c r="Y44" s="397"/>
    </row>
    <row r="45" spans="1:25" ht="15.95" customHeight="1" outlineLevel="1">
      <c r="A45" s="70" t="s">
        <v>395</v>
      </c>
      <c r="B45" s="473" t="s">
        <v>61</v>
      </c>
      <c r="C45" s="62">
        <v>0.19267822736030829</v>
      </c>
      <c r="D45" s="62">
        <v>0.32562620423892102</v>
      </c>
      <c r="E45" s="62">
        <v>0.51830443159922934</v>
      </c>
      <c r="F45" s="62">
        <v>0.48169556840077077</v>
      </c>
      <c r="G45" s="63">
        <v>2</v>
      </c>
      <c r="H45" s="64">
        <v>3.38</v>
      </c>
      <c r="I45" s="65">
        <v>5</v>
      </c>
      <c r="J45" s="64">
        <v>10.379999999999999</v>
      </c>
      <c r="K45" s="64">
        <v>2.0099999999999998</v>
      </c>
      <c r="L45" s="16">
        <v>12.39</v>
      </c>
      <c r="M45" s="20"/>
      <c r="N45" s="66"/>
      <c r="O45" s="396"/>
      <c r="P45" s="397"/>
      <c r="Q45" s="397"/>
      <c r="R45" s="397"/>
      <c r="S45" s="472"/>
      <c r="T45" s="470"/>
      <c r="U45" s="470"/>
      <c r="V45" s="470"/>
      <c r="X45" s="396"/>
      <c r="Y45" s="397"/>
    </row>
    <row r="46" spans="1:25" ht="15.95" customHeight="1" outlineLevel="1">
      <c r="A46" s="485" t="s">
        <v>395</v>
      </c>
      <c r="B46" s="479" t="s">
        <v>72</v>
      </c>
      <c r="C46" s="480">
        <v>0.18957940991839295</v>
      </c>
      <c r="D46" s="480">
        <v>0.15646578782172005</v>
      </c>
      <c r="E46" s="480">
        <v>0.34604519774011294</v>
      </c>
      <c r="F46" s="480">
        <v>0.653954802259887</v>
      </c>
      <c r="G46" s="481">
        <v>12.079999999999998</v>
      </c>
      <c r="H46" s="482">
        <v>9.9700000000000006</v>
      </c>
      <c r="I46" s="483">
        <v>41.67</v>
      </c>
      <c r="J46" s="482">
        <v>63.72</v>
      </c>
      <c r="K46" s="482">
        <v>3</v>
      </c>
      <c r="L46" s="484">
        <v>66.72</v>
      </c>
      <c r="M46" s="20"/>
      <c r="N46" s="66"/>
      <c r="O46" s="396"/>
      <c r="P46" s="397"/>
      <c r="Q46" s="397"/>
      <c r="R46" s="397"/>
      <c r="S46" s="472"/>
      <c r="T46" s="470"/>
      <c r="U46" s="470"/>
      <c r="V46" s="470"/>
      <c r="X46" s="396"/>
      <c r="Y46" s="397"/>
    </row>
    <row r="47" spans="1:25" ht="15.95" customHeight="1" outlineLevel="1">
      <c r="A47" s="70" t="s">
        <v>395</v>
      </c>
      <c r="B47" s="473" t="s">
        <v>35</v>
      </c>
      <c r="C47" s="62">
        <v>0.18863049095607237</v>
      </c>
      <c r="D47" s="62">
        <v>0.18087855297157623</v>
      </c>
      <c r="E47" s="62">
        <v>0.36950904392764866</v>
      </c>
      <c r="F47" s="62">
        <v>0.6304909560723515</v>
      </c>
      <c r="G47" s="63">
        <v>3.65</v>
      </c>
      <c r="H47" s="64">
        <v>3.5</v>
      </c>
      <c r="I47" s="65">
        <v>12.2</v>
      </c>
      <c r="J47" s="64">
        <v>19.349999999999998</v>
      </c>
      <c r="K47" s="64">
        <v>1.75</v>
      </c>
      <c r="L47" s="16">
        <v>21.099999999999998</v>
      </c>
      <c r="M47" s="20"/>
      <c r="N47" s="66"/>
      <c r="O47" s="396"/>
      <c r="P47" s="397"/>
      <c r="Q47" s="397"/>
      <c r="R47" s="397"/>
      <c r="S47" s="472"/>
      <c r="T47" s="470"/>
      <c r="U47" s="470"/>
      <c r="V47" s="470"/>
      <c r="X47" s="396"/>
      <c r="Y47" s="397"/>
    </row>
    <row r="48" spans="1:25" ht="15.95" customHeight="1" outlineLevel="1">
      <c r="A48" s="485" t="s">
        <v>395</v>
      </c>
      <c r="B48" s="479" t="s">
        <v>36</v>
      </c>
      <c r="C48" s="480">
        <v>0.18610301263362489</v>
      </c>
      <c r="D48" s="480">
        <v>0.34353741496598644</v>
      </c>
      <c r="E48" s="480">
        <v>0.52964042759961139</v>
      </c>
      <c r="F48" s="480">
        <v>0.47035957240038873</v>
      </c>
      <c r="G48" s="481">
        <v>3.83</v>
      </c>
      <c r="H48" s="482">
        <v>7.07</v>
      </c>
      <c r="I48" s="483">
        <v>9.68</v>
      </c>
      <c r="J48" s="482">
        <v>20.58</v>
      </c>
      <c r="K48" s="482">
        <v>3.5</v>
      </c>
      <c r="L48" s="484">
        <v>24.08</v>
      </c>
      <c r="M48" s="20"/>
      <c r="N48" s="66"/>
      <c r="O48" s="396"/>
      <c r="P48" s="397"/>
      <c r="Q48" s="397"/>
      <c r="R48" s="397"/>
      <c r="S48" s="472"/>
      <c r="T48" s="470"/>
      <c r="U48" s="470"/>
      <c r="V48" s="470"/>
      <c r="X48" s="396"/>
      <c r="Y48" s="397"/>
    </row>
    <row r="49" spans="1:25" ht="15.95" customHeight="1" outlineLevel="1">
      <c r="A49" s="70" t="s">
        <v>395</v>
      </c>
      <c r="B49" s="473" t="s">
        <v>56</v>
      </c>
      <c r="C49" s="62">
        <v>0.18511450381679392</v>
      </c>
      <c r="D49" s="62">
        <v>0.30788804071246823</v>
      </c>
      <c r="E49" s="62">
        <v>0.49300254452926212</v>
      </c>
      <c r="F49" s="62">
        <v>0.50699745547073793</v>
      </c>
      <c r="G49" s="63">
        <v>2.91</v>
      </c>
      <c r="H49" s="64">
        <v>4.84</v>
      </c>
      <c r="I49" s="65">
        <v>7.97</v>
      </c>
      <c r="J49" s="64">
        <v>15.719999999999999</v>
      </c>
      <c r="K49" s="64">
        <v>0.78</v>
      </c>
      <c r="L49" s="16">
        <v>16.5</v>
      </c>
      <c r="M49" s="20"/>
      <c r="N49" s="66"/>
      <c r="O49" s="396"/>
      <c r="P49" s="397"/>
      <c r="Q49" s="397"/>
      <c r="R49" s="397"/>
      <c r="S49" s="472"/>
      <c r="T49" s="470"/>
      <c r="U49" s="470"/>
      <c r="V49" s="470"/>
      <c r="X49" s="396"/>
      <c r="Y49" s="397"/>
    </row>
    <row r="50" spans="1:25" ht="15.95" customHeight="1" outlineLevel="1">
      <c r="A50" s="485" t="s">
        <v>118</v>
      </c>
      <c r="B50" s="479" t="s">
        <v>63</v>
      </c>
      <c r="C50" s="480">
        <v>0.177020340846619</v>
      </c>
      <c r="D50" s="480">
        <v>0.1702034084661902</v>
      </c>
      <c r="E50" s="480">
        <v>0.34722374931280919</v>
      </c>
      <c r="F50" s="480">
        <v>0.6527762506871907</v>
      </c>
      <c r="G50" s="481">
        <v>16.100000000000001</v>
      </c>
      <c r="H50" s="482">
        <v>15.48</v>
      </c>
      <c r="I50" s="483">
        <v>59.370000000000005</v>
      </c>
      <c r="J50" s="482">
        <v>90.950000000000017</v>
      </c>
      <c r="K50" s="482">
        <v>7.65</v>
      </c>
      <c r="L50" s="484">
        <v>98.6</v>
      </c>
      <c r="M50" s="20"/>
      <c r="N50" s="66"/>
      <c r="O50" s="396"/>
      <c r="P50" s="397"/>
      <c r="Q50" s="397"/>
      <c r="R50" s="397"/>
      <c r="S50" s="472"/>
      <c r="T50" s="470"/>
      <c r="U50" s="470"/>
      <c r="V50" s="470"/>
      <c r="X50" s="396"/>
      <c r="Y50" s="397"/>
    </row>
    <row r="51" spans="1:25" ht="15.95" customHeight="1" outlineLevel="1">
      <c r="A51" s="70" t="s">
        <v>237</v>
      </c>
      <c r="B51" s="473" t="s">
        <v>342</v>
      </c>
      <c r="C51" s="62">
        <v>0.16862170087976541</v>
      </c>
      <c r="D51" s="62">
        <v>8.387096774193549E-2</v>
      </c>
      <c r="E51" s="62">
        <v>0.25249266862170089</v>
      </c>
      <c r="F51" s="62">
        <v>0.74750733137829917</v>
      </c>
      <c r="G51" s="63">
        <v>5.75</v>
      </c>
      <c r="H51" s="64">
        <v>2.86</v>
      </c>
      <c r="I51" s="65">
        <v>25.49</v>
      </c>
      <c r="J51" s="64">
        <v>34.099999999999994</v>
      </c>
      <c r="K51" s="64">
        <v>3.8</v>
      </c>
      <c r="L51" s="16">
        <v>37.9</v>
      </c>
      <c r="M51" s="20"/>
      <c r="N51" s="66"/>
      <c r="O51" s="396"/>
      <c r="P51" s="397"/>
      <c r="Q51" s="397"/>
      <c r="R51" s="397"/>
      <c r="S51" s="472"/>
      <c r="T51" s="470"/>
      <c r="U51" s="470"/>
      <c r="V51" s="470"/>
      <c r="X51" s="396"/>
      <c r="Y51" s="397"/>
    </row>
    <row r="52" spans="1:25" ht="15.95" customHeight="1" outlineLevel="1">
      <c r="A52" s="485" t="s">
        <v>237</v>
      </c>
      <c r="B52" s="479" t="s">
        <v>68</v>
      </c>
      <c r="C52" s="480">
        <v>0.16501650165016502</v>
      </c>
      <c r="D52" s="480">
        <v>8.2508250825082508E-2</v>
      </c>
      <c r="E52" s="480">
        <v>0.24752475247524755</v>
      </c>
      <c r="F52" s="480">
        <v>0.75247524752475248</v>
      </c>
      <c r="G52" s="481">
        <v>2</v>
      </c>
      <c r="H52" s="482">
        <v>1</v>
      </c>
      <c r="I52" s="483">
        <v>9.1199999999999992</v>
      </c>
      <c r="J52" s="482">
        <v>12.12</v>
      </c>
      <c r="K52" s="482">
        <v>0.56000000000000005</v>
      </c>
      <c r="L52" s="484">
        <v>12.68</v>
      </c>
      <c r="M52" s="20"/>
      <c r="N52" s="66"/>
      <c r="O52" s="396"/>
      <c r="P52" s="397"/>
      <c r="Q52" s="397"/>
      <c r="R52" s="397"/>
      <c r="S52" s="472"/>
      <c r="T52" s="470"/>
      <c r="U52" s="470"/>
      <c r="V52" s="470"/>
      <c r="X52" s="396"/>
      <c r="Y52" s="397"/>
    </row>
    <row r="53" spans="1:25" ht="15.95" customHeight="1" outlineLevel="1">
      <c r="A53" s="70" t="s">
        <v>162</v>
      </c>
      <c r="B53" s="473" t="s">
        <v>71</v>
      </c>
      <c r="C53" s="62">
        <v>0.16249153689911983</v>
      </c>
      <c r="D53" s="62">
        <v>0.30737982396750169</v>
      </c>
      <c r="E53" s="62">
        <v>0.46987136086662146</v>
      </c>
      <c r="F53" s="62">
        <v>0.53012863913337838</v>
      </c>
      <c r="G53" s="63">
        <v>2.4</v>
      </c>
      <c r="H53" s="64">
        <v>4.54</v>
      </c>
      <c r="I53" s="65">
        <v>7.83</v>
      </c>
      <c r="J53" s="64">
        <v>14.770000000000001</v>
      </c>
      <c r="K53" s="64">
        <v>0.88</v>
      </c>
      <c r="L53" s="16">
        <v>15.65</v>
      </c>
      <c r="M53" s="20"/>
      <c r="N53" s="66"/>
      <c r="O53" s="396"/>
      <c r="P53" s="397"/>
      <c r="Q53" s="397"/>
      <c r="R53" s="397"/>
      <c r="S53" s="472"/>
      <c r="T53" s="470"/>
      <c r="U53" s="470"/>
      <c r="V53" s="470"/>
      <c r="X53" s="396"/>
      <c r="Y53" s="397"/>
    </row>
    <row r="54" spans="1:25" ht="15.95" customHeight="1" outlineLevel="1">
      <c r="A54" s="485" t="s">
        <v>120</v>
      </c>
      <c r="B54" s="479" t="s">
        <v>70</v>
      </c>
      <c r="C54" s="480">
        <v>0.15166985747713252</v>
      </c>
      <c r="D54" s="480">
        <v>0.23144011912359072</v>
      </c>
      <c r="E54" s="480">
        <v>0.38310997660072321</v>
      </c>
      <c r="F54" s="480">
        <v>0.61689002339927679</v>
      </c>
      <c r="G54" s="481">
        <v>7.13</v>
      </c>
      <c r="H54" s="482">
        <v>10.879999999999999</v>
      </c>
      <c r="I54" s="483">
        <v>29</v>
      </c>
      <c r="J54" s="482">
        <v>47.01</v>
      </c>
      <c r="K54" s="482">
        <v>1.66</v>
      </c>
      <c r="L54" s="484">
        <v>48.67</v>
      </c>
      <c r="M54" s="20"/>
      <c r="N54" s="66"/>
      <c r="O54" s="396"/>
      <c r="P54" s="397"/>
      <c r="Q54" s="397"/>
      <c r="R54" s="397"/>
      <c r="S54" s="472"/>
      <c r="T54" s="470"/>
      <c r="U54" s="470"/>
      <c r="V54" s="470"/>
      <c r="X54" s="396"/>
      <c r="Y54" s="397"/>
    </row>
    <row r="55" spans="1:25" ht="15.95" customHeight="1" outlineLevel="1">
      <c r="A55" s="70" t="s">
        <v>121</v>
      </c>
      <c r="B55" s="473" t="s">
        <v>30</v>
      </c>
      <c r="C55" s="62">
        <v>0.1380846325167038</v>
      </c>
      <c r="D55" s="62">
        <v>0.10289532293986638</v>
      </c>
      <c r="E55" s="62">
        <v>0.24097995545657017</v>
      </c>
      <c r="F55" s="62">
        <v>0.75902004454342986</v>
      </c>
      <c r="G55" s="63">
        <v>3.1</v>
      </c>
      <c r="H55" s="64">
        <v>2.31</v>
      </c>
      <c r="I55" s="65">
        <v>17.04</v>
      </c>
      <c r="J55" s="64">
        <v>22.45</v>
      </c>
      <c r="K55" s="64">
        <v>2</v>
      </c>
      <c r="L55" s="16">
        <v>24.45</v>
      </c>
      <c r="M55" s="20"/>
      <c r="N55" s="66"/>
      <c r="O55" s="396"/>
      <c r="P55" s="397"/>
      <c r="Q55" s="397"/>
      <c r="R55" s="397"/>
      <c r="S55" s="472"/>
      <c r="T55" s="470"/>
      <c r="U55" s="470"/>
      <c r="V55" s="470"/>
      <c r="X55" s="396"/>
      <c r="Y55" s="397"/>
    </row>
    <row r="56" spans="1:25" ht="15.95" customHeight="1" outlineLevel="1">
      <c r="A56" s="485" t="s">
        <v>163</v>
      </c>
      <c r="B56" s="479" t="s">
        <v>67</v>
      </c>
      <c r="C56" s="480">
        <v>0.11990950226244344</v>
      </c>
      <c r="D56" s="480">
        <v>0.45588235294117652</v>
      </c>
      <c r="E56" s="480">
        <v>0.57579185520361986</v>
      </c>
      <c r="F56" s="480">
        <v>0.42420814479638008</v>
      </c>
      <c r="G56" s="481">
        <v>1.06</v>
      </c>
      <c r="H56" s="482">
        <v>4.03</v>
      </c>
      <c r="I56" s="483">
        <v>3.75</v>
      </c>
      <c r="J56" s="482">
        <v>8.84</v>
      </c>
      <c r="K56" s="482">
        <v>1.5</v>
      </c>
      <c r="L56" s="484">
        <v>10.34</v>
      </c>
      <c r="M56" s="20"/>
      <c r="N56" s="66"/>
      <c r="O56" s="396"/>
      <c r="P56" s="397"/>
      <c r="Q56" s="397"/>
      <c r="R56" s="397"/>
      <c r="S56" s="472"/>
      <c r="T56" s="470"/>
      <c r="U56" s="470"/>
      <c r="V56" s="470"/>
      <c r="X56" s="396"/>
      <c r="Y56" s="397"/>
    </row>
    <row r="57" spans="1:25" ht="15.95" customHeight="1" outlineLevel="1">
      <c r="A57" s="70" t="s">
        <v>164</v>
      </c>
      <c r="B57" s="473" t="s">
        <v>43</v>
      </c>
      <c r="C57" s="62">
        <v>9.9095217578629893E-2</v>
      </c>
      <c r="D57" s="62">
        <v>0.24127531236535973</v>
      </c>
      <c r="E57" s="62">
        <v>0.34037052994398964</v>
      </c>
      <c r="F57" s="62">
        <v>0.65962947005601036</v>
      </c>
      <c r="G57" s="63">
        <v>2.2999999999999998</v>
      </c>
      <c r="H57" s="64">
        <v>5.6</v>
      </c>
      <c r="I57" s="65">
        <v>15.31</v>
      </c>
      <c r="J57" s="64">
        <v>23.21</v>
      </c>
      <c r="K57" s="64">
        <v>1.38</v>
      </c>
      <c r="L57" s="16">
        <v>24.59</v>
      </c>
      <c r="M57" s="20"/>
      <c r="N57" s="66"/>
      <c r="O57" s="396"/>
      <c r="P57" s="397"/>
      <c r="Q57" s="397"/>
      <c r="R57" s="397"/>
      <c r="S57" s="472"/>
      <c r="T57" s="470"/>
      <c r="U57" s="470"/>
      <c r="V57" s="470"/>
      <c r="X57" s="396"/>
      <c r="Y57" s="397"/>
    </row>
    <row r="58" spans="1:25" ht="15.95" customHeight="1" outlineLevel="1">
      <c r="A58" s="485" t="s">
        <v>304</v>
      </c>
      <c r="B58" s="479" t="s">
        <v>48</v>
      </c>
      <c r="C58" s="480">
        <v>7.358351729212656E-2</v>
      </c>
      <c r="D58" s="480">
        <v>0.22737306843267108</v>
      </c>
      <c r="E58" s="480">
        <v>0.30095658572479767</v>
      </c>
      <c r="F58" s="480">
        <v>0.69904341427520233</v>
      </c>
      <c r="G58" s="481">
        <v>1</v>
      </c>
      <c r="H58" s="482">
        <v>3.09</v>
      </c>
      <c r="I58" s="483">
        <v>9.5</v>
      </c>
      <c r="J58" s="482">
        <v>13.59</v>
      </c>
      <c r="K58" s="482">
        <v>2</v>
      </c>
      <c r="L58" s="484">
        <v>15.59</v>
      </c>
      <c r="M58" s="20"/>
      <c r="N58" s="66"/>
      <c r="O58" s="396"/>
      <c r="P58" s="397"/>
      <c r="Q58" s="397"/>
      <c r="R58" s="397"/>
      <c r="S58" s="472"/>
      <c r="T58" s="470"/>
      <c r="U58" s="470"/>
      <c r="V58" s="470"/>
      <c r="X58" s="396"/>
      <c r="Y58" s="397"/>
    </row>
    <row r="59" spans="1:25" ht="15.95" customHeight="1" outlineLevel="1">
      <c r="A59" s="70" t="s">
        <v>304</v>
      </c>
      <c r="B59" s="473" t="s">
        <v>38</v>
      </c>
      <c r="C59" s="62">
        <v>6.535947712418301E-2</v>
      </c>
      <c r="D59" s="62">
        <v>0.41176470588235292</v>
      </c>
      <c r="E59" s="62">
        <v>0.47712418300653592</v>
      </c>
      <c r="F59" s="62">
        <v>0.52287581699346408</v>
      </c>
      <c r="G59" s="63">
        <v>0.5</v>
      </c>
      <c r="H59" s="64">
        <v>3.15</v>
      </c>
      <c r="I59" s="65">
        <v>4</v>
      </c>
      <c r="J59" s="64">
        <v>7.65</v>
      </c>
      <c r="K59" s="64">
        <v>0.88</v>
      </c>
      <c r="L59" s="16">
        <v>8.5299999999999994</v>
      </c>
      <c r="M59" s="20"/>
      <c r="N59" s="66"/>
      <c r="O59" s="396"/>
      <c r="P59" s="397"/>
      <c r="Q59" s="397"/>
      <c r="R59" s="397"/>
      <c r="S59" s="472"/>
      <c r="T59" s="470"/>
      <c r="U59" s="470"/>
      <c r="V59" s="470"/>
      <c r="X59" s="396"/>
      <c r="Y59" s="397"/>
    </row>
    <row r="60" spans="1:25" ht="15.95" customHeight="1" outlineLevel="1">
      <c r="A60" s="485" t="s">
        <v>314</v>
      </c>
      <c r="B60" s="479" t="s">
        <v>185</v>
      </c>
      <c r="C60" s="480">
        <v>0</v>
      </c>
      <c r="D60" s="480">
        <v>0.11406844106463879</v>
      </c>
      <c r="E60" s="480">
        <v>0.11406844106463879</v>
      </c>
      <c r="F60" s="480">
        <v>0.88593155893536124</v>
      </c>
      <c r="G60" s="481">
        <v>0</v>
      </c>
      <c r="H60" s="482">
        <v>0.3</v>
      </c>
      <c r="I60" s="483">
        <v>2.33</v>
      </c>
      <c r="J60" s="482">
        <v>2.63</v>
      </c>
      <c r="K60" s="482">
        <v>0.25</v>
      </c>
      <c r="L60" s="484">
        <v>2.88</v>
      </c>
      <c r="M60" s="20"/>
      <c r="N60" s="66"/>
      <c r="O60" s="396"/>
      <c r="P60" s="397"/>
      <c r="Q60" s="397"/>
      <c r="R60" s="397"/>
      <c r="S60" s="472"/>
      <c r="T60" s="470"/>
      <c r="U60" s="470"/>
      <c r="V60" s="470"/>
      <c r="X60" s="396"/>
      <c r="Y60" s="397"/>
    </row>
    <row r="61" spans="1:25" ht="15.95" customHeight="1" outlineLevel="1">
      <c r="A61" s="70" t="s">
        <v>314</v>
      </c>
      <c r="B61" s="473" t="s">
        <v>44</v>
      </c>
      <c r="C61" s="62">
        <v>0</v>
      </c>
      <c r="D61" s="62">
        <v>7.8125E-2</v>
      </c>
      <c r="E61" s="62">
        <v>7.8125E-2</v>
      </c>
      <c r="F61" s="62">
        <v>0.921875</v>
      </c>
      <c r="G61" s="63">
        <v>0</v>
      </c>
      <c r="H61" s="64">
        <v>0.25</v>
      </c>
      <c r="I61" s="65">
        <v>2.95</v>
      </c>
      <c r="J61" s="64">
        <v>3.2</v>
      </c>
      <c r="K61" s="64">
        <v>0</v>
      </c>
      <c r="L61" s="16">
        <v>3.2</v>
      </c>
      <c r="M61" s="20"/>
      <c r="N61" s="66"/>
      <c r="O61" s="396"/>
      <c r="P61" s="397"/>
      <c r="Q61" s="397"/>
      <c r="R61" s="397"/>
      <c r="S61" s="472"/>
      <c r="T61" s="470"/>
      <c r="U61" s="470"/>
      <c r="V61" s="470"/>
      <c r="X61" s="396"/>
      <c r="Y61" s="397"/>
    </row>
    <row r="62" spans="1:25" ht="15.95" customHeight="1" outlineLevel="1">
      <c r="A62" s="485" t="s">
        <v>314</v>
      </c>
      <c r="B62" s="479" t="s">
        <v>46</v>
      </c>
      <c r="C62" s="480">
        <v>0</v>
      </c>
      <c r="D62" s="480">
        <v>0.80194410692588081</v>
      </c>
      <c r="E62" s="480">
        <v>0.80194410692588081</v>
      </c>
      <c r="F62" s="480">
        <v>0.19805589307411905</v>
      </c>
      <c r="G62" s="481">
        <v>0</v>
      </c>
      <c r="H62" s="482">
        <v>6.6</v>
      </c>
      <c r="I62" s="483">
        <v>1.63</v>
      </c>
      <c r="J62" s="482">
        <v>8.23</v>
      </c>
      <c r="K62" s="482">
        <v>1.2</v>
      </c>
      <c r="L62" s="484">
        <v>9.43</v>
      </c>
      <c r="M62" s="20"/>
      <c r="N62" s="66"/>
      <c r="O62" s="396"/>
      <c r="P62" s="397"/>
      <c r="Q62" s="397"/>
      <c r="R62" s="397"/>
      <c r="S62" s="472"/>
      <c r="T62" s="470"/>
      <c r="U62" s="470"/>
      <c r="V62" s="470"/>
      <c r="X62" s="396"/>
      <c r="Y62" s="397"/>
    </row>
    <row r="63" spans="1:25" ht="15.95" customHeight="1" outlineLevel="1" thickBot="1">
      <c r="A63" s="72"/>
      <c r="B63" s="627" t="s">
        <v>78</v>
      </c>
      <c r="C63" s="628">
        <v>0.2791362512353508</v>
      </c>
      <c r="D63" s="628">
        <v>0.1789678617934112</v>
      </c>
      <c r="E63" s="628">
        <v>0.45810411302876197</v>
      </c>
      <c r="F63" s="628">
        <v>0.54189588697123803</v>
      </c>
      <c r="G63" s="629">
        <v>1316.2000000000003</v>
      </c>
      <c r="H63" s="630">
        <v>843.88000000000011</v>
      </c>
      <c r="I63" s="631">
        <v>2555.1799999999998</v>
      </c>
      <c r="J63" s="630">
        <v>4715.26</v>
      </c>
      <c r="K63" s="630">
        <v>297.51</v>
      </c>
      <c r="L63" s="632">
        <v>5012.7699999999995</v>
      </c>
      <c r="M63" s="20"/>
      <c r="N63" s="66"/>
      <c r="O63" s="528"/>
      <c r="P63" s="450"/>
      <c r="Q63" s="450"/>
      <c r="R63" s="450"/>
      <c r="S63" s="472"/>
      <c r="T63" s="470"/>
      <c r="U63" s="470"/>
      <c r="V63" s="470"/>
    </row>
    <row r="64" spans="1:25" ht="15.95" customHeight="1" thickTop="1">
      <c r="A64" s="73"/>
      <c r="B64" s="74"/>
      <c r="C64" s="68"/>
      <c r="D64" s="68"/>
      <c r="E64" s="68"/>
      <c r="F64" s="68"/>
      <c r="G64" s="69"/>
      <c r="H64" s="69"/>
      <c r="I64" s="69"/>
      <c r="J64" s="69"/>
      <c r="K64" s="69"/>
      <c r="L64" s="69"/>
      <c r="M64" s="20"/>
      <c r="N64" s="66"/>
      <c r="O64" s="67"/>
      <c r="P64" s="1"/>
      <c r="Q64" s="17"/>
      <c r="R64" s="17"/>
      <c r="S64" s="17"/>
      <c r="T64" s="17"/>
      <c r="U64" s="11"/>
    </row>
    <row r="65" spans="1:65" ht="15.95" customHeight="1">
      <c r="A65" s="75"/>
      <c r="B65" s="75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20"/>
      <c r="N65" s="66"/>
      <c r="O65" s="67"/>
      <c r="P65" s="1"/>
      <c r="Q65" s="17"/>
      <c r="R65" s="17"/>
      <c r="S65" s="17"/>
      <c r="T65" s="17"/>
      <c r="U65" s="11"/>
    </row>
    <row r="66" spans="1:65" ht="15.95" customHeight="1">
      <c r="A66" s="77" t="s">
        <v>79</v>
      </c>
      <c r="B66" s="78"/>
      <c r="C66" s="471"/>
      <c r="D66" s="471"/>
      <c r="E66" s="471"/>
      <c r="F66" s="471"/>
      <c r="G66" s="78"/>
      <c r="H66" s="78"/>
      <c r="I66" s="78"/>
      <c r="J66" s="78"/>
      <c r="K66" s="78"/>
      <c r="L66" s="79"/>
      <c r="M66" s="80"/>
      <c r="N66" s="66"/>
      <c r="O66" s="67"/>
      <c r="P66" s="1"/>
      <c r="Q66" s="17"/>
      <c r="R66" s="17"/>
      <c r="S66" s="17"/>
      <c r="T66" s="17"/>
      <c r="U66" s="11"/>
    </row>
    <row r="67" spans="1:65" ht="24.95" customHeight="1">
      <c r="A67" s="81"/>
      <c r="B67" s="55"/>
      <c r="C67" s="694" t="s">
        <v>95</v>
      </c>
      <c r="D67" s="695"/>
      <c r="E67" s="695"/>
      <c r="F67" s="696"/>
      <c r="G67" s="681" t="s">
        <v>94</v>
      </c>
      <c r="H67" s="681"/>
      <c r="I67" s="681"/>
      <c r="J67" s="681"/>
      <c r="K67" s="681"/>
      <c r="L67" s="682"/>
      <c r="M67" s="80"/>
      <c r="N67" s="66"/>
      <c r="O67" s="67"/>
      <c r="P67"/>
      <c r="Q67"/>
      <c r="R67"/>
      <c r="S67"/>
      <c r="T67"/>
      <c r="U67"/>
      <c r="V67"/>
    </row>
    <row r="68" spans="1:65" ht="45">
      <c r="A68" s="82" t="s">
        <v>82</v>
      </c>
      <c r="B68" s="57" t="s">
        <v>0</v>
      </c>
      <c r="C68" s="486" t="s">
        <v>177</v>
      </c>
      <c r="D68" s="83" t="s">
        <v>93</v>
      </c>
      <c r="E68" s="59" t="s">
        <v>252</v>
      </c>
      <c r="F68" s="487" t="s">
        <v>3</v>
      </c>
      <c r="G68" s="83" t="s">
        <v>177</v>
      </c>
      <c r="H68" s="83" t="s">
        <v>93</v>
      </c>
      <c r="I68" s="83" t="s">
        <v>3</v>
      </c>
      <c r="J68" s="84" t="s">
        <v>96</v>
      </c>
      <c r="K68" s="84" t="s">
        <v>19</v>
      </c>
      <c r="L68" s="85" t="s">
        <v>20</v>
      </c>
      <c r="M68" s="20"/>
      <c r="N68" s="66"/>
      <c r="O68"/>
      <c r="P68"/>
      <c r="Q68"/>
      <c r="R68"/>
      <c r="S68"/>
      <c r="T68"/>
      <c r="U68"/>
    </row>
    <row r="69" spans="1:65" ht="15">
      <c r="A69" s="92">
        <v>1</v>
      </c>
      <c r="B69" s="633" t="s">
        <v>52</v>
      </c>
      <c r="C69" s="86">
        <v>0.64968152866242035</v>
      </c>
      <c r="D69" s="87">
        <v>6.3694267515923567E-2</v>
      </c>
      <c r="E69" s="87">
        <v>0.7133757961783439</v>
      </c>
      <c r="F69" s="88">
        <v>0.28662420382165604</v>
      </c>
      <c r="G69" s="89">
        <v>20.399999999999999</v>
      </c>
      <c r="H69" s="89">
        <v>2</v>
      </c>
      <c r="I69" s="89">
        <v>9</v>
      </c>
      <c r="J69" s="89">
        <v>31.4</v>
      </c>
      <c r="K69" s="90">
        <v>2.5</v>
      </c>
      <c r="L69" s="91">
        <v>33.9</v>
      </c>
      <c r="N69" s="66"/>
      <c r="O69" s="396"/>
      <c r="P69" s="397"/>
      <c r="Q69" s="397"/>
      <c r="R69" s="397"/>
      <c r="S69"/>
      <c r="T69" s="397"/>
      <c r="U69"/>
      <c r="V69" s="67"/>
      <c r="W69" s="67"/>
      <c r="X69" s="67"/>
    </row>
    <row r="70" spans="1:65" ht="15.95" customHeight="1">
      <c r="A70" s="488" t="s">
        <v>134</v>
      </c>
      <c r="B70" s="492" t="s">
        <v>34</v>
      </c>
      <c r="C70" s="489">
        <v>0.5</v>
      </c>
      <c r="D70" s="490">
        <v>0.25</v>
      </c>
      <c r="E70" s="490">
        <v>0.75</v>
      </c>
      <c r="F70" s="491">
        <v>0.25</v>
      </c>
      <c r="G70" s="483">
        <v>2</v>
      </c>
      <c r="H70" s="483">
        <v>1</v>
      </c>
      <c r="I70" s="483">
        <v>1</v>
      </c>
      <c r="J70" s="483">
        <v>4</v>
      </c>
      <c r="K70" s="482">
        <v>0.63</v>
      </c>
      <c r="L70" s="484">
        <v>4.63</v>
      </c>
      <c r="N70" s="66"/>
      <c r="O70" s="396"/>
      <c r="P70" s="397"/>
      <c r="Q70" s="397"/>
      <c r="R70" s="397"/>
      <c r="S70"/>
      <c r="T70" s="397"/>
      <c r="U70"/>
      <c r="V70" s="67"/>
      <c r="W70" s="67"/>
      <c r="X70" s="67"/>
    </row>
    <row r="71" spans="1:65" ht="15.95" customHeight="1">
      <c r="A71" s="92" t="s">
        <v>138</v>
      </c>
      <c r="B71" s="42" t="s">
        <v>65</v>
      </c>
      <c r="C71" s="86">
        <v>0.3378437363596683</v>
      </c>
      <c r="D71" s="87">
        <v>0.46268005237887383</v>
      </c>
      <c r="E71" s="87">
        <v>0.80052378873854213</v>
      </c>
      <c r="F71" s="88">
        <v>0.1994762112614579</v>
      </c>
      <c r="G71" s="65">
        <v>7.74</v>
      </c>
      <c r="H71" s="65">
        <v>10.6</v>
      </c>
      <c r="I71" s="65">
        <v>4.57</v>
      </c>
      <c r="J71" s="65">
        <v>22.91</v>
      </c>
      <c r="K71" s="64">
        <v>1.65</v>
      </c>
      <c r="L71" s="16">
        <v>24.56</v>
      </c>
      <c r="N71" s="66"/>
      <c r="O71" s="396"/>
      <c r="P71" s="397"/>
      <c r="Q71" s="397"/>
      <c r="R71" s="397"/>
      <c r="S71"/>
      <c r="T71" s="397"/>
      <c r="U71"/>
      <c r="V71" s="67"/>
      <c r="W71" s="67"/>
      <c r="X71" s="67"/>
    </row>
    <row r="72" spans="1:65" ht="15.95" customHeight="1">
      <c r="A72" s="488" t="s">
        <v>139</v>
      </c>
      <c r="B72" s="492" t="s">
        <v>50</v>
      </c>
      <c r="C72" s="489">
        <v>0.2857142857142857</v>
      </c>
      <c r="D72" s="490">
        <v>0.5714285714285714</v>
      </c>
      <c r="E72" s="490">
        <v>0.8571428571428571</v>
      </c>
      <c r="F72" s="491">
        <v>0.14285714285714285</v>
      </c>
      <c r="G72" s="483">
        <v>2</v>
      </c>
      <c r="H72" s="483">
        <v>4</v>
      </c>
      <c r="I72" s="483">
        <v>1</v>
      </c>
      <c r="J72" s="483">
        <v>7</v>
      </c>
      <c r="K72" s="482">
        <v>0.25</v>
      </c>
      <c r="L72" s="484">
        <v>7.25</v>
      </c>
      <c r="N72" s="66"/>
      <c r="O72" s="396"/>
      <c r="P72" s="397"/>
      <c r="Q72" s="397"/>
      <c r="R72" s="397"/>
      <c r="S72"/>
      <c r="T72" s="397"/>
      <c r="U72"/>
      <c r="V72" s="67"/>
      <c r="W72" s="67"/>
      <c r="X72" s="67"/>
    </row>
    <row r="73" spans="1:65" ht="15.95" customHeight="1">
      <c r="A73" s="92" t="s">
        <v>270</v>
      </c>
      <c r="B73" s="42" t="s">
        <v>30</v>
      </c>
      <c r="C73" s="86">
        <v>0.27181853133410228</v>
      </c>
      <c r="D73" s="87">
        <v>0.18800461361014992</v>
      </c>
      <c r="E73" s="87">
        <v>0.45982314494425219</v>
      </c>
      <c r="F73" s="88">
        <v>0.54017685505574775</v>
      </c>
      <c r="G73" s="65">
        <v>7.07</v>
      </c>
      <c r="H73" s="65">
        <v>4.8899999999999997</v>
      </c>
      <c r="I73" s="65">
        <v>14.05</v>
      </c>
      <c r="J73" s="65">
        <v>26.01</v>
      </c>
      <c r="K73" s="64">
        <v>1.63</v>
      </c>
      <c r="L73" s="16">
        <v>27.64</v>
      </c>
      <c r="N73" s="66"/>
      <c r="O73" s="396"/>
      <c r="P73" s="397"/>
      <c r="Q73" s="397"/>
      <c r="R73" s="397"/>
      <c r="S73"/>
      <c r="T73" s="397"/>
      <c r="U73"/>
      <c r="V73" s="67"/>
      <c r="W73" s="67"/>
      <c r="X73" s="67"/>
    </row>
    <row r="74" spans="1:65" s="626" customFormat="1" ht="15.95" customHeight="1">
      <c r="A74" s="488" t="s">
        <v>270</v>
      </c>
      <c r="B74" s="492" t="s">
        <v>29</v>
      </c>
      <c r="C74" s="489">
        <v>0.26658517613068122</v>
      </c>
      <c r="D74" s="490">
        <v>0.35948438715412817</v>
      </c>
      <c r="E74" s="490">
        <v>0.62606956328480945</v>
      </c>
      <c r="F74" s="491">
        <v>0.37393043671519061</v>
      </c>
      <c r="G74" s="483">
        <v>23.990000000000002</v>
      </c>
      <c r="H74" s="483">
        <v>32.349999999999994</v>
      </c>
      <c r="I74" s="483">
        <v>33.65</v>
      </c>
      <c r="J74" s="483">
        <v>89.99</v>
      </c>
      <c r="K74" s="482">
        <v>9.5</v>
      </c>
      <c r="L74" s="484">
        <v>99.49</v>
      </c>
      <c r="M74" s="639"/>
      <c r="N74" s="640"/>
      <c r="O74" s="641"/>
      <c r="P74" s="642"/>
      <c r="Q74" s="642"/>
      <c r="R74" s="642"/>
      <c r="S74" s="643"/>
      <c r="T74" s="642"/>
      <c r="U74" s="643"/>
      <c r="V74" s="644"/>
      <c r="W74" s="644"/>
      <c r="X74" s="644"/>
      <c r="Y74" s="639"/>
      <c r="Z74" s="639"/>
      <c r="AA74" s="639"/>
      <c r="AB74" s="639"/>
      <c r="AC74" s="639"/>
      <c r="AD74" s="639"/>
      <c r="AE74" s="639"/>
      <c r="AF74" s="639"/>
      <c r="AG74" s="639"/>
      <c r="AH74" s="639"/>
      <c r="AI74" s="639"/>
      <c r="AJ74" s="639"/>
      <c r="AK74" s="639"/>
      <c r="AL74" s="639"/>
      <c r="AM74" s="639"/>
      <c r="AN74" s="639"/>
      <c r="AO74" s="639"/>
      <c r="AP74" s="639"/>
      <c r="AQ74" s="639"/>
      <c r="AR74" s="639"/>
      <c r="AS74" s="639"/>
      <c r="AT74" s="639"/>
      <c r="AU74" s="639"/>
      <c r="AV74" s="639"/>
      <c r="AW74" s="639"/>
      <c r="AX74" s="639"/>
      <c r="AY74" s="639"/>
      <c r="AZ74" s="639"/>
      <c r="BA74" s="639"/>
      <c r="BB74" s="639"/>
      <c r="BC74" s="639"/>
      <c r="BD74" s="639"/>
      <c r="BE74" s="639"/>
      <c r="BF74" s="639"/>
      <c r="BG74" s="639"/>
      <c r="BH74" s="639"/>
      <c r="BI74" s="639"/>
      <c r="BJ74" s="639"/>
      <c r="BK74" s="639"/>
      <c r="BL74" s="639"/>
      <c r="BM74" s="639"/>
    </row>
    <row r="75" spans="1:65" ht="15.95" customHeight="1">
      <c r="A75" s="92" t="s">
        <v>102</v>
      </c>
      <c r="B75" s="42" t="s">
        <v>25</v>
      </c>
      <c r="C75" s="86">
        <v>0.23473621813870774</v>
      </c>
      <c r="D75" s="87">
        <v>0.16301126259632484</v>
      </c>
      <c r="E75" s="87">
        <v>0.39774748073503258</v>
      </c>
      <c r="F75" s="88">
        <v>0.60225251926496737</v>
      </c>
      <c r="G75" s="65">
        <v>15.84</v>
      </c>
      <c r="H75" s="65">
        <v>11</v>
      </c>
      <c r="I75" s="65">
        <v>40.64</v>
      </c>
      <c r="J75" s="65">
        <v>67.48</v>
      </c>
      <c r="K75" s="64">
        <v>6.5</v>
      </c>
      <c r="L75" s="16">
        <v>73.98</v>
      </c>
      <c r="M75" s="75"/>
      <c r="N75" s="640"/>
      <c r="O75" s="641"/>
      <c r="P75" s="642"/>
      <c r="Q75" s="642"/>
      <c r="R75" s="642"/>
      <c r="S75" s="643"/>
      <c r="T75" s="642"/>
      <c r="U75" s="643"/>
      <c r="V75" s="644"/>
      <c r="W75" s="644"/>
      <c r="X75" s="644"/>
      <c r="Y75" s="639"/>
      <c r="Z75" s="639"/>
      <c r="AA75" s="639"/>
      <c r="AB75" s="639"/>
      <c r="AC75" s="639"/>
      <c r="AD75" s="639"/>
      <c r="AE75" s="639"/>
      <c r="AF75" s="639"/>
      <c r="AG75" s="639"/>
      <c r="AH75" s="639"/>
      <c r="AI75" s="639"/>
      <c r="AJ75" s="639"/>
      <c r="AK75" s="639"/>
      <c r="AL75" s="639"/>
      <c r="AM75" s="639"/>
      <c r="AN75" s="639"/>
      <c r="AO75" s="639"/>
      <c r="AP75" s="639"/>
      <c r="AQ75" s="639"/>
      <c r="AR75" s="639"/>
      <c r="AS75" s="639"/>
      <c r="AT75" s="639"/>
      <c r="AU75" s="639"/>
      <c r="AV75" s="639"/>
      <c r="AW75" s="639"/>
      <c r="AX75" s="639"/>
      <c r="AY75" s="639"/>
      <c r="AZ75" s="639"/>
      <c r="BA75" s="639"/>
      <c r="BB75" s="639"/>
      <c r="BC75" s="639"/>
      <c r="BD75" s="639"/>
      <c r="BE75" s="639"/>
      <c r="BF75" s="639"/>
      <c r="BG75" s="639"/>
      <c r="BH75" s="639"/>
      <c r="BI75" s="639"/>
      <c r="BJ75" s="639"/>
      <c r="BK75" s="639"/>
      <c r="BL75" s="639"/>
      <c r="BM75" s="639"/>
    </row>
    <row r="76" spans="1:65" ht="15.95" customHeight="1">
      <c r="A76" s="488" t="s">
        <v>243</v>
      </c>
      <c r="B76" s="492" t="s">
        <v>183</v>
      </c>
      <c r="C76" s="489">
        <v>0.1574793734305871</v>
      </c>
      <c r="D76" s="490">
        <v>0.24384192275499217</v>
      </c>
      <c r="E76" s="490">
        <v>0.40132129618557927</v>
      </c>
      <c r="F76" s="491">
        <v>0.59867870381442079</v>
      </c>
      <c r="G76" s="483">
        <v>52.679999999999993</v>
      </c>
      <c r="H76" s="483">
        <v>81.569999999999979</v>
      </c>
      <c r="I76" s="483">
        <v>200.27000000000004</v>
      </c>
      <c r="J76" s="483">
        <v>334.52</v>
      </c>
      <c r="K76" s="482">
        <v>25.31</v>
      </c>
      <c r="L76" s="484">
        <v>359.82999999999993</v>
      </c>
      <c r="M76" s="20"/>
      <c r="N76" s="66"/>
      <c r="O76" s="396"/>
      <c r="P76" s="397"/>
      <c r="Q76" s="397"/>
      <c r="R76" s="397"/>
      <c r="S76"/>
      <c r="T76" s="397"/>
      <c r="U76"/>
      <c r="V76" s="67"/>
      <c r="W76" s="67"/>
      <c r="X76" s="67"/>
    </row>
    <row r="77" spans="1:65" ht="15.95" customHeight="1">
      <c r="A77" s="92" t="s">
        <v>243</v>
      </c>
      <c r="B77" s="42" t="s">
        <v>27</v>
      </c>
      <c r="C77" s="86">
        <v>0.15672639743246858</v>
      </c>
      <c r="D77" s="87">
        <v>0.37871088526343943</v>
      </c>
      <c r="E77" s="87">
        <v>0.53543728269590796</v>
      </c>
      <c r="F77" s="88">
        <v>0.46456271730409204</v>
      </c>
      <c r="G77" s="65">
        <v>5.86</v>
      </c>
      <c r="H77" s="65">
        <v>14.16</v>
      </c>
      <c r="I77" s="65">
        <v>17.37</v>
      </c>
      <c r="J77" s="65">
        <v>37.39</v>
      </c>
      <c r="K77" s="64">
        <v>3.13</v>
      </c>
      <c r="L77" s="16">
        <v>40.520000000000003</v>
      </c>
      <c r="M77" s="20"/>
      <c r="N77" s="66"/>
      <c r="O77" s="396"/>
      <c r="P77" s="397"/>
      <c r="Q77" s="397"/>
      <c r="R77" s="397"/>
      <c r="S77"/>
      <c r="T77" s="397"/>
      <c r="U77"/>
      <c r="V77" s="67"/>
      <c r="W77" s="67"/>
      <c r="X77" s="67"/>
    </row>
    <row r="78" spans="1:65" ht="15.95" customHeight="1">
      <c r="A78" s="488" t="s">
        <v>143</v>
      </c>
      <c r="B78" s="492" t="s">
        <v>267</v>
      </c>
      <c r="C78" s="489">
        <v>0.14254646105179916</v>
      </c>
      <c r="D78" s="490">
        <v>0.36041913799920922</v>
      </c>
      <c r="E78" s="490">
        <v>0.50296559905100835</v>
      </c>
      <c r="F78" s="491">
        <v>0.49703440094899171</v>
      </c>
      <c r="G78" s="483">
        <v>7.2100000000000009</v>
      </c>
      <c r="H78" s="483">
        <v>18.23</v>
      </c>
      <c r="I78" s="483">
        <v>25.14</v>
      </c>
      <c r="J78" s="483">
        <v>50.58</v>
      </c>
      <c r="K78" s="482">
        <v>3.38</v>
      </c>
      <c r="L78" s="484">
        <v>53.96</v>
      </c>
      <c r="M78" s="20"/>
      <c r="N78" s="66"/>
      <c r="O78" s="396"/>
      <c r="P78" s="397"/>
      <c r="Q78" s="397"/>
      <c r="R78" s="397"/>
      <c r="S78"/>
      <c r="T78" s="397"/>
      <c r="U78"/>
      <c r="V78" s="67"/>
      <c r="W78" s="67"/>
      <c r="X78" s="67"/>
    </row>
    <row r="79" spans="1:65" ht="15.95" customHeight="1">
      <c r="A79" s="92" t="s">
        <v>144</v>
      </c>
      <c r="B79" s="42" t="s">
        <v>26</v>
      </c>
      <c r="C79" s="86">
        <v>8.3403459560542306E-2</v>
      </c>
      <c r="D79" s="87">
        <v>0.33221131369798973</v>
      </c>
      <c r="E79" s="87">
        <v>0.41561477325853202</v>
      </c>
      <c r="F79" s="88">
        <v>0.58438522674146798</v>
      </c>
      <c r="G79" s="65">
        <v>8.92</v>
      </c>
      <c r="H79" s="65">
        <v>35.53</v>
      </c>
      <c r="I79" s="65">
        <v>62.5</v>
      </c>
      <c r="J79" s="65">
        <v>106.95</v>
      </c>
      <c r="K79" s="64">
        <v>7.01</v>
      </c>
      <c r="L79" s="16">
        <v>113.96000000000001</v>
      </c>
      <c r="M79" s="20"/>
      <c r="N79" s="66"/>
      <c r="O79" s="396"/>
      <c r="P79" s="397"/>
      <c r="Q79" s="397"/>
      <c r="R79" s="397"/>
      <c r="S79"/>
      <c r="T79" s="397"/>
      <c r="U79"/>
      <c r="V79" s="67"/>
      <c r="W79" s="67"/>
      <c r="X79" s="67"/>
    </row>
    <row r="80" spans="1:65" ht="15.95" customHeight="1">
      <c r="A80" s="488" t="s">
        <v>103</v>
      </c>
      <c r="B80" s="492" t="s">
        <v>40</v>
      </c>
      <c r="C80" s="489">
        <v>0</v>
      </c>
      <c r="D80" s="490">
        <v>0.49644670050761419</v>
      </c>
      <c r="E80" s="490">
        <v>0.49644670050761419</v>
      </c>
      <c r="F80" s="491">
        <v>0.50355329949238581</v>
      </c>
      <c r="G80" s="483">
        <v>0</v>
      </c>
      <c r="H80" s="483">
        <v>9.7799999999999994</v>
      </c>
      <c r="I80" s="483">
        <v>9.92</v>
      </c>
      <c r="J80" s="483">
        <v>19.7</v>
      </c>
      <c r="K80" s="482">
        <v>1.56</v>
      </c>
      <c r="L80" s="484">
        <v>21.26</v>
      </c>
      <c r="M80" s="20"/>
      <c r="N80" s="66"/>
      <c r="O80" s="396"/>
      <c r="P80" s="397"/>
      <c r="Q80" s="397"/>
      <c r="R80" s="397"/>
      <c r="S80"/>
      <c r="T80" s="397"/>
      <c r="U80"/>
      <c r="V80" s="67"/>
      <c r="W80" s="67"/>
      <c r="X80" s="67"/>
    </row>
    <row r="81" spans="1:24" ht="15.95" customHeight="1" thickBot="1">
      <c r="A81" s="634"/>
      <c r="B81" s="635" t="s">
        <v>80</v>
      </c>
      <c r="C81" s="636">
        <v>0.19263594550900456</v>
      </c>
      <c r="D81" s="637">
        <v>0.28211747897685252</v>
      </c>
      <c r="E81" s="637">
        <v>0.47475342448585711</v>
      </c>
      <c r="F81" s="638">
        <v>0.52524657551414289</v>
      </c>
      <c r="G81" s="631">
        <v>153.71</v>
      </c>
      <c r="H81" s="631">
        <v>225.10999999999993</v>
      </c>
      <c r="I81" s="631">
        <v>419.11</v>
      </c>
      <c r="J81" s="631">
        <v>797.93</v>
      </c>
      <c r="K81" s="630">
        <v>63.050000000000011</v>
      </c>
      <c r="L81" s="632">
        <v>860.9799999999999</v>
      </c>
      <c r="M81" s="20"/>
      <c r="N81" s="66"/>
      <c r="O81" s="396"/>
      <c r="P81" s="450"/>
      <c r="Q81" s="397"/>
      <c r="R81" s="397"/>
      <c r="S81"/>
      <c r="T81" s="397"/>
      <c r="U81"/>
      <c r="V81" s="67"/>
      <c r="W81" s="67"/>
      <c r="X81" s="67"/>
    </row>
    <row r="82" spans="1:24" ht="15.75" thickTop="1">
      <c r="A82" s="20"/>
      <c r="B82" s="20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20"/>
      <c r="P82"/>
      <c r="Q82"/>
      <c r="R82"/>
      <c r="S82"/>
      <c r="T82"/>
      <c r="U82"/>
    </row>
    <row r="83" spans="1:24" ht="15">
      <c r="A83" s="20"/>
      <c r="B83" s="20"/>
      <c r="C83" s="93"/>
      <c r="D83" s="93"/>
      <c r="E83" s="93"/>
      <c r="F83" s="93"/>
      <c r="G83" s="93"/>
      <c r="H83" s="93"/>
      <c r="I83" s="93"/>
      <c r="J83" s="94"/>
      <c r="K83" s="93"/>
      <c r="L83" s="93"/>
      <c r="M83" s="20"/>
      <c r="V83"/>
    </row>
    <row r="84" spans="1:24">
      <c r="A84" s="20"/>
      <c r="B84" s="20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20"/>
    </row>
    <row r="85" spans="1:24">
      <c r="A85" s="20"/>
      <c r="B85" s="20"/>
      <c r="C85" s="93"/>
      <c r="D85" s="93"/>
      <c r="E85" s="93"/>
      <c r="F85" s="93"/>
      <c r="G85" s="93"/>
      <c r="H85" s="93"/>
      <c r="I85" s="93"/>
      <c r="J85" s="93"/>
      <c r="K85" s="93"/>
      <c r="L85" s="93"/>
    </row>
    <row r="86" spans="1:24">
      <c r="A86" s="20"/>
      <c r="B86" s="20"/>
      <c r="C86" s="93"/>
      <c r="D86" s="93"/>
      <c r="E86" s="93"/>
      <c r="F86" s="93"/>
      <c r="G86" s="93"/>
      <c r="H86" s="93"/>
      <c r="I86" s="93"/>
      <c r="J86" s="93"/>
      <c r="K86" s="93"/>
      <c r="L86" s="93"/>
    </row>
    <row r="87" spans="1:24">
      <c r="A87" s="20"/>
      <c r="B87" s="20"/>
      <c r="C87" s="93"/>
      <c r="D87" s="93"/>
      <c r="E87" s="93"/>
      <c r="F87" s="93"/>
      <c r="G87" s="93"/>
      <c r="H87" s="93"/>
      <c r="I87" s="93"/>
      <c r="J87" s="93"/>
      <c r="K87" s="93"/>
      <c r="L87" s="93"/>
    </row>
    <row r="88" spans="1:24">
      <c r="A88" s="20"/>
      <c r="B88" s="20"/>
      <c r="C88" s="93"/>
      <c r="D88" s="93"/>
      <c r="E88" s="93"/>
      <c r="F88" s="93"/>
      <c r="G88" s="93"/>
      <c r="H88" s="93"/>
      <c r="I88" s="93"/>
      <c r="J88" s="93"/>
      <c r="K88" s="93"/>
      <c r="L88" s="93"/>
    </row>
    <row r="89" spans="1:24">
      <c r="A89" s="20"/>
      <c r="B89" s="20"/>
      <c r="C89" s="93"/>
      <c r="D89" s="93"/>
      <c r="E89" s="93"/>
      <c r="F89" s="93"/>
      <c r="G89" s="93"/>
      <c r="H89" s="93"/>
      <c r="I89" s="93"/>
      <c r="J89" s="93"/>
      <c r="K89" s="93"/>
      <c r="L89" s="93"/>
    </row>
    <row r="90" spans="1:24">
      <c r="A90" s="20"/>
      <c r="B90" s="20"/>
      <c r="C90" s="93"/>
      <c r="D90" s="93"/>
      <c r="E90" s="93"/>
      <c r="F90" s="93"/>
      <c r="G90" s="93"/>
      <c r="H90" s="93"/>
      <c r="I90" s="93"/>
      <c r="J90" s="93"/>
      <c r="K90" s="93"/>
      <c r="L90" s="93"/>
    </row>
    <row r="91" spans="1:24">
      <c r="A91" s="20"/>
      <c r="B91" s="20"/>
      <c r="C91" s="93"/>
      <c r="D91" s="93"/>
      <c r="E91" s="93"/>
      <c r="F91" s="93"/>
      <c r="G91" s="93"/>
      <c r="H91" s="93"/>
      <c r="I91" s="93"/>
      <c r="J91" s="93"/>
      <c r="K91" s="93"/>
      <c r="L91" s="93"/>
    </row>
  </sheetData>
  <sheetProtection sort="0" autoFilter="0" pivotTables="0"/>
  <sortState xmlns:xlrd2="http://schemas.microsoft.com/office/spreadsheetml/2017/richdata2" ref="B69:L80">
    <sortCondition descending="1" ref="C69:C80"/>
  </sortState>
  <mergeCells count="6">
    <mergeCell ref="G67:L67"/>
    <mergeCell ref="A4:L4"/>
    <mergeCell ref="B3:I3"/>
    <mergeCell ref="G5:L5"/>
    <mergeCell ref="C5:F5"/>
    <mergeCell ref="C67:F67"/>
  </mergeCells>
  <pageMargins left="0.25" right="0.25" top="0.75" bottom="0.75" header="0.3" footer="0.3"/>
  <pageSetup paperSize="9" orientation="landscape" r:id="rId1"/>
  <ignoredErrors>
    <ignoredError sqref="A7:A10 A50 A57:A59 A15:A17 A70:A71 A28:A32 A34:A35 A44 A24:A27 A53:A56 A72:A8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87"/>
  <sheetViews>
    <sheetView topLeftCell="A37" zoomScaleNormal="100" workbookViewId="0">
      <selection activeCell="H79" sqref="H79"/>
    </sheetView>
  </sheetViews>
  <sheetFormatPr defaultRowHeight="12"/>
  <cols>
    <col min="1" max="1" width="6.7109375" style="98" customWidth="1"/>
    <col min="2" max="2" width="31" style="108" customWidth="1"/>
    <col min="3" max="3" width="14.85546875" style="109" customWidth="1"/>
    <col min="4" max="4" width="16.7109375" style="98" customWidth="1"/>
    <col min="5" max="5" width="19.5703125" style="98" customWidth="1"/>
    <col min="6" max="7" width="9.140625" style="98"/>
    <col min="8" max="8" width="29.5703125" style="98" customWidth="1"/>
    <col min="9" max="16384" width="9.140625" style="98"/>
  </cols>
  <sheetData>
    <row r="1" spans="1:12" s="95" customFormat="1">
      <c r="A1" s="95" t="s">
        <v>207</v>
      </c>
      <c r="B1" s="96"/>
      <c r="C1" s="97"/>
    </row>
    <row r="2" spans="1:12" s="95" customFormat="1">
      <c r="A2" s="95" t="s">
        <v>208</v>
      </c>
      <c r="B2" s="96"/>
      <c r="C2" s="97"/>
    </row>
    <row r="3" spans="1:12" s="95" customFormat="1">
      <c r="A3" s="95" t="s">
        <v>396</v>
      </c>
      <c r="B3" s="96"/>
      <c r="C3" s="97"/>
    </row>
    <row r="5" spans="1:12" ht="15.95" customHeight="1">
      <c r="A5" s="697" t="s">
        <v>81</v>
      </c>
      <c r="B5" s="698"/>
      <c r="C5" s="698"/>
      <c r="D5" s="698"/>
      <c r="E5" s="699"/>
    </row>
    <row r="6" spans="1:12" ht="48.75">
      <c r="A6" s="99" t="s">
        <v>82</v>
      </c>
      <c r="B6" s="100" t="s">
        <v>0</v>
      </c>
      <c r="C6" s="101" t="s">
        <v>83</v>
      </c>
      <c r="D6" s="102" t="s">
        <v>84</v>
      </c>
      <c r="E6" s="103" t="s">
        <v>85</v>
      </c>
      <c r="F6" s="104"/>
      <c r="H6" s="11"/>
      <c r="I6" s="11"/>
      <c r="J6" s="11"/>
    </row>
    <row r="7" spans="1:12" ht="15.95" customHeight="1">
      <c r="A7" s="537" t="s">
        <v>133</v>
      </c>
      <c r="B7" s="105" t="s">
        <v>49</v>
      </c>
      <c r="C7" s="106">
        <v>72.875</v>
      </c>
      <c r="D7" s="106">
        <v>17.96</v>
      </c>
      <c r="E7" s="107">
        <v>4.0576280623608012</v>
      </c>
      <c r="F7" s="108"/>
      <c r="H7" s="1"/>
      <c r="I7" s="17"/>
      <c r="J7" s="17"/>
      <c r="K7" s="109"/>
      <c r="L7" s="109"/>
    </row>
    <row r="8" spans="1:12" ht="15.95" customHeight="1">
      <c r="A8" s="536" t="s">
        <v>134</v>
      </c>
      <c r="B8" s="531" t="s">
        <v>32</v>
      </c>
      <c r="C8" s="532">
        <v>425.5</v>
      </c>
      <c r="D8" s="532">
        <v>106.47</v>
      </c>
      <c r="E8" s="533">
        <v>3.9964309195078425</v>
      </c>
      <c r="F8" s="108"/>
      <c r="H8" s="1"/>
      <c r="I8" s="17"/>
      <c r="J8" s="17"/>
      <c r="K8" s="109"/>
      <c r="L8" s="109"/>
    </row>
    <row r="9" spans="1:12" ht="15.95" customHeight="1">
      <c r="A9" s="110" t="s">
        <v>138</v>
      </c>
      <c r="B9" s="105" t="s">
        <v>36</v>
      </c>
      <c r="C9" s="106">
        <v>80.875</v>
      </c>
      <c r="D9" s="106">
        <v>20.58</v>
      </c>
      <c r="E9" s="107">
        <v>3.9297862001943638</v>
      </c>
      <c r="F9" s="108"/>
      <c r="H9" s="1"/>
      <c r="I9" s="17"/>
      <c r="J9" s="17"/>
      <c r="K9" s="109"/>
      <c r="L9" s="109"/>
    </row>
    <row r="10" spans="1:12" ht="15.95" customHeight="1">
      <c r="A10" s="536" t="s">
        <v>139</v>
      </c>
      <c r="B10" s="531" t="s">
        <v>56</v>
      </c>
      <c r="C10" s="532">
        <v>60.75</v>
      </c>
      <c r="D10" s="532">
        <v>15.719999999999999</v>
      </c>
      <c r="E10" s="533">
        <v>3.8645038167938934</v>
      </c>
      <c r="F10" s="108"/>
      <c r="H10" s="1"/>
      <c r="I10" s="17"/>
      <c r="J10" s="17"/>
      <c r="K10" s="109"/>
      <c r="L10" s="109"/>
    </row>
    <row r="11" spans="1:12" ht="15.95" customHeight="1">
      <c r="A11" s="110" t="s">
        <v>135</v>
      </c>
      <c r="B11" s="105" t="s">
        <v>28</v>
      </c>
      <c r="C11" s="106">
        <v>734.375</v>
      </c>
      <c r="D11" s="106">
        <v>191.13</v>
      </c>
      <c r="E11" s="107">
        <v>3.8422801234761681</v>
      </c>
      <c r="F11" s="108"/>
      <c r="H11" s="1"/>
      <c r="I11" s="17"/>
      <c r="J11" s="17"/>
      <c r="K11" s="109"/>
      <c r="L11" s="109"/>
    </row>
    <row r="12" spans="1:12" ht="15.95" customHeight="1">
      <c r="A12" s="536" t="s">
        <v>140</v>
      </c>
      <c r="B12" s="531" t="s">
        <v>30</v>
      </c>
      <c r="C12" s="532">
        <v>85.375</v>
      </c>
      <c r="D12" s="532">
        <v>22.45</v>
      </c>
      <c r="E12" s="533">
        <v>3.8028953229398663</v>
      </c>
      <c r="F12" s="108"/>
      <c r="H12" s="1"/>
      <c r="I12" s="17"/>
      <c r="J12" s="17"/>
      <c r="K12" s="109"/>
      <c r="L12" s="109"/>
    </row>
    <row r="13" spans="1:12" ht="15.95" customHeight="1">
      <c r="A13" s="110" t="s">
        <v>102</v>
      </c>
      <c r="B13" s="105" t="s">
        <v>52</v>
      </c>
      <c r="C13" s="106">
        <v>798.5</v>
      </c>
      <c r="D13" s="106">
        <v>212.51999999999998</v>
      </c>
      <c r="E13" s="107">
        <v>3.7572934312064752</v>
      </c>
      <c r="F13" s="108"/>
      <c r="H13" s="1"/>
      <c r="I13" s="17"/>
      <c r="J13" s="17"/>
      <c r="K13" s="109"/>
      <c r="L13" s="109"/>
    </row>
    <row r="14" spans="1:12" ht="15.95" customHeight="1">
      <c r="A14" s="536" t="s">
        <v>141</v>
      </c>
      <c r="B14" s="531" t="s">
        <v>63</v>
      </c>
      <c r="C14" s="532">
        <v>339.25</v>
      </c>
      <c r="D14" s="532">
        <v>90.95</v>
      </c>
      <c r="E14" s="533">
        <v>3.7300714678394722</v>
      </c>
      <c r="F14" s="108"/>
      <c r="H14" s="1"/>
      <c r="I14" s="17"/>
      <c r="J14" s="17"/>
      <c r="K14" s="109"/>
      <c r="L14" s="109"/>
    </row>
    <row r="15" spans="1:12" ht="15.95" customHeight="1">
      <c r="A15" s="110" t="s">
        <v>253</v>
      </c>
      <c r="B15" s="105" t="s">
        <v>48</v>
      </c>
      <c r="C15" s="106">
        <v>48</v>
      </c>
      <c r="D15" s="106">
        <v>13.59</v>
      </c>
      <c r="E15" s="107">
        <v>3.5320088300220749</v>
      </c>
      <c r="F15" s="108"/>
      <c r="H15" s="1"/>
      <c r="I15" s="17"/>
      <c r="J15" s="17"/>
      <c r="K15" s="109"/>
      <c r="L15" s="109"/>
    </row>
    <row r="16" spans="1:12" ht="15.95" customHeight="1">
      <c r="A16" s="536" t="s">
        <v>253</v>
      </c>
      <c r="B16" s="531" t="s">
        <v>57</v>
      </c>
      <c r="C16" s="532">
        <v>42.125</v>
      </c>
      <c r="D16" s="532">
        <v>11.94</v>
      </c>
      <c r="E16" s="533">
        <v>3.5280569514237858</v>
      </c>
      <c r="F16" s="108"/>
      <c r="H16" s="1"/>
      <c r="I16" s="17"/>
      <c r="J16" s="17"/>
      <c r="K16" s="109"/>
      <c r="L16" s="109"/>
    </row>
    <row r="17" spans="1:12" ht="15.95" customHeight="1">
      <c r="A17" s="110" t="s">
        <v>144</v>
      </c>
      <c r="B17" s="105" t="s">
        <v>183</v>
      </c>
      <c r="C17" s="106">
        <v>5285.25</v>
      </c>
      <c r="D17" s="106">
        <v>1533.7899999999995</v>
      </c>
      <c r="E17" s="107">
        <v>3.4458759021769616</v>
      </c>
      <c r="F17" s="108"/>
      <c r="H17" s="1"/>
      <c r="I17" s="17"/>
      <c r="J17" s="17"/>
      <c r="K17" s="109"/>
      <c r="L17" s="109"/>
    </row>
    <row r="18" spans="1:12" ht="15.95" customHeight="1">
      <c r="A18" s="536" t="s">
        <v>397</v>
      </c>
      <c r="B18" s="531" t="s">
        <v>51</v>
      </c>
      <c r="C18" s="532">
        <v>16.875</v>
      </c>
      <c r="D18" s="532">
        <v>4.9000000000000004</v>
      </c>
      <c r="E18" s="533">
        <v>3.443877551020408</v>
      </c>
      <c r="F18" s="108"/>
      <c r="H18" s="1"/>
      <c r="I18" s="17"/>
      <c r="J18" s="17"/>
      <c r="K18" s="109"/>
      <c r="L18" s="109"/>
    </row>
    <row r="19" spans="1:12" ht="15.95" customHeight="1">
      <c r="A19" s="110" t="s">
        <v>397</v>
      </c>
      <c r="B19" s="105" t="s">
        <v>29</v>
      </c>
      <c r="C19" s="106">
        <v>594.125</v>
      </c>
      <c r="D19" s="106">
        <v>172.56</v>
      </c>
      <c r="E19" s="107">
        <v>3.443005331478906</v>
      </c>
      <c r="F19" s="108"/>
      <c r="H19" s="1"/>
      <c r="I19" s="17"/>
      <c r="J19" s="17"/>
      <c r="K19" s="109"/>
      <c r="L19" s="109"/>
    </row>
    <row r="20" spans="1:12" ht="15.95" customHeight="1">
      <c r="A20" s="536" t="s">
        <v>397</v>
      </c>
      <c r="B20" s="531" t="s">
        <v>65</v>
      </c>
      <c r="C20" s="532">
        <v>117.875</v>
      </c>
      <c r="D20" s="532">
        <v>34.29</v>
      </c>
      <c r="E20" s="533">
        <v>3.4375911344415284</v>
      </c>
      <c r="F20" s="108"/>
      <c r="H20" s="1"/>
      <c r="I20" s="17"/>
      <c r="J20" s="17"/>
      <c r="K20" s="109"/>
      <c r="L20" s="109"/>
    </row>
    <row r="21" spans="1:12" ht="15.95" customHeight="1">
      <c r="A21" s="110" t="s">
        <v>397</v>
      </c>
      <c r="B21" s="105" t="s">
        <v>54</v>
      </c>
      <c r="C21" s="106">
        <v>103.5</v>
      </c>
      <c r="D21" s="106">
        <v>30.12</v>
      </c>
      <c r="E21" s="107">
        <v>3.4362549800796813</v>
      </c>
      <c r="F21" s="108"/>
      <c r="H21" s="1"/>
      <c r="I21" s="17"/>
      <c r="J21" s="17"/>
      <c r="K21" s="109"/>
      <c r="L21" s="109"/>
    </row>
    <row r="22" spans="1:12" ht="15.95" customHeight="1">
      <c r="A22" s="536" t="s">
        <v>300</v>
      </c>
      <c r="B22" s="531" t="s">
        <v>185</v>
      </c>
      <c r="C22" s="532">
        <v>9</v>
      </c>
      <c r="D22" s="532">
        <v>2.63</v>
      </c>
      <c r="E22" s="533">
        <v>3.4220532319391634</v>
      </c>
      <c r="F22" s="108"/>
      <c r="H22" s="1"/>
      <c r="I22" s="17"/>
      <c r="J22" s="17"/>
      <c r="K22" s="109"/>
      <c r="L22" s="109"/>
    </row>
    <row r="23" spans="1:12" ht="15.95" customHeight="1">
      <c r="A23" s="110" t="s">
        <v>300</v>
      </c>
      <c r="B23" s="105" t="s">
        <v>26</v>
      </c>
      <c r="C23" s="106">
        <v>713.75</v>
      </c>
      <c r="D23" s="106">
        <v>208.95000000000002</v>
      </c>
      <c r="E23" s="107">
        <v>3.4158889686527876</v>
      </c>
      <c r="F23" s="108"/>
      <c r="H23" s="1"/>
      <c r="I23" s="17"/>
      <c r="J23" s="17"/>
      <c r="K23" s="109"/>
      <c r="L23" s="109"/>
    </row>
    <row r="24" spans="1:12" ht="15.95" customHeight="1">
      <c r="A24" s="536" t="s">
        <v>398</v>
      </c>
      <c r="B24" s="531" t="s">
        <v>73</v>
      </c>
      <c r="C24" s="532">
        <v>101.25</v>
      </c>
      <c r="D24" s="532">
        <v>30.5</v>
      </c>
      <c r="E24" s="533">
        <v>3.319672131147541</v>
      </c>
      <c r="F24" s="108"/>
      <c r="H24" s="1"/>
      <c r="I24" s="17"/>
      <c r="J24" s="17"/>
      <c r="K24" s="109"/>
      <c r="L24" s="109"/>
    </row>
    <row r="25" spans="1:12" ht="15.95" customHeight="1">
      <c r="A25" s="110" t="s">
        <v>398</v>
      </c>
      <c r="B25" s="105" t="s">
        <v>55</v>
      </c>
      <c r="C25" s="106">
        <v>94.875</v>
      </c>
      <c r="D25" s="106">
        <v>28.58</v>
      </c>
      <c r="E25" s="107">
        <v>3.3196291112666203</v>
      </c>
      <c r="F25" s="108"/>
      <c r="H25" s="1"/>
      <c r="I25" s="17"/>
      <c r="J25" s="17"/>
      <c r="K25" s="109"/>
      <c r="L25" s="109"/>
    </row>
    <row r="26" spans="1:12" ht="15.95" customHeight="1">
      <c r="A26" s="536" t="s">
        <v>232</v>
      </c>
      <c r="B26" s="531" t="s">
        <v>25</v>
      </c>
      <c r="C26" s="532">
        <v>1687.75</v>
      </c>
      <c r="D26" s="532">
        <v>510.22</v>
      </c>
      <c r="E26" s="533">
        <v>3.3078867939320293</v>
      </c>
      <c r="F26" s="108"/>
      <c r="H26" s="1"/>
      <c r="I26" s="17"/>
      <c r="J26" s="17"/>
      <c r="K26" s="109"/>
      <c r="L26" s="109"/>
    </row>
    <row r="27" spans="1:12" ht="15.95" customHeight="1">
      <c r="A27" s="110" t="s">
        <v>232</v>
      </c>
      <c r="B27" s="105" t="s">
        <v>340</v>
      </c>
      <c r="C27" s="106">
        <v>218</v>
      </c>
      <c r="D27" s="106">
        <v>65.91</v>
      </c>
      <c r="E27" s="107">
        <v>3.3075405856470947</v>
      </c>
      <c r="F27" s="108"/>
      <c r="H27" s="1"/>
      <c r="I27" s="17"/>
      <c r="J27" s="17"/>
      <c r="K27" s="109"/>
      <c r="L27" s="109"/>
    </row>
    <row r="28" spans="1:12" ht="15.95" customHeight="1">
      <c r="A28" s="536" t="s">
        <v>109</v>
      </c>
      <c r="B28" s="531" t="s">
        <v>53</v>
      </c>
      <c r="C28" s="532">
        <v>144.875</v>
      </c>
      <c r="D28" s="532">
        <v>43.94</v>
      </c>
      <c r="E28" s="533">
        <v>3.2971096950386891</v>
      </c>
      <c r="F28" s="108"/>
      <c r="H28" s="1"/>
      <c r="I28" s="17"/>
      <c r="J28" s="17"/>
      <c r="K28" s="109"/>
      <c r="L28" s="109"/>
    </row>
    <row r="29" spans="1:12" ht="15.95" customHeight="1">
      <c r="A29" s="110" t="s">
        <v>110</v>
      </c>
      <c r="B29" s="105" t="s">
        <v>62</v>
      </c>
      <c r="C29" s="106">
        <v>20.5</v>
      </c>
      <c r="D29" s="106">
        <v>6.26</v>
      </c>
      <c r="E29" s="107">
        <v>3.2747603833865817</v>
      </c>
      <c r="F29" s="108"/>
      <c r="H29" s="1"/>
      <c r="I29" s="17"/>
      <c r="J29" s="17"/>
      <c r="K29" s="109"/>
      <c r="L29" s="109"/>
    </row>
    <row r="30" spans="1:12" ht="15.95" customHeight="1">
      <c r="A30" s="536" t="s">
        <v>111</v>
      </c>
      <c r="B30" s="531" t="s">
        <v>31</v>
      </c>
      <c r="C30" s="532">
        <v>53</v>
      </c>
      <c r="D30" s="532">
        <v>16.34</v>
      </c>
      <c r="E30" s="533">
        <v>3.2435740514075886</v>
      </c>
      <c r="F30" s="108"/>
      <c r="H30" s="1"/>
      <c r="I30" s="17"/>
      <c r="J30" s="17"/>
      <c r="K30" s="109"/>
      <c r="L30" s="109"/>
    </row>
    <row r="31" spans="1:12" ht="15.95" customHeight="1">
      <c r="A31" s="110" t="s">
        <v>112</v>
      </c>
      <c r="B31" s="105" t="s">
        <v>27</v>
      </c>
      <c r="C31" s="106">
        <v>1422.25</v>
      </c>
      <c r="D31" s="106">
        <v>442.12</v>
      </c>
      <c r="E31" s="107">
        <v>3.2168868180584456</v>
      </c>
      <c r="F31" s="108"/>
      <c r="H31" s="1"/>
      <c r="I31" s="17"/>
      <c r="J31" s="17"/>
      <c r="K31" s="109"/>
      <c r="L31" s="109"/>
    </row>
    <row r="32" spans="1:12" ht="15.95" customHeight="1">
      <c r="A32" s="536" t="s">
        <v>235</v>
      </c>
      <c r="B32" s="531" t="s">
        <v>39</v>
      </c>
      <c r="C32" s="532">
        <v>52.625</v>
      </c>
      <c r="D32" s="532">
        <v>16.39</v>
      </c>
      <c r="E32" s="533">
        <v>3.2107992678462476</v>
      </c>
      <c r="F32" s="108"/>
      <c r="H32" s="1"/>
      <c r="I32" s="17"/>
      <c r="J32" s="17"/>
      <c r="K32" s="109"/>
      <c r="L32" s="109"/>
    </row>
    <row r="33" spans="1:12" ht="15.95" customHeight="1">
      <c r="A33" s="110" t="s">
        <v>235</v>
      </c>
      <c r="B33" s="105" t="s">
        <v>40</v>
      </c>
      <c r="C33" s="106">
        <v>147.625</v>
      </c>
      <c r="D33" s="106">
        <v>46</v>
      </c>
      <c r="E33" s="107">
        <v>3.2092391304347827</v>
      </c>
      <c r="F33" s="108"/>
      <c r="H33" s="1"/>
      <c r="I33" s="17"/>
      <c r="J33" s="17"/>
      <c r="K33" s="109"/>
      <c r="L33" s="109"/>
    </row>
    <row r="34" spans="1:12" ht="15.95" customHeight="1">
      <c r="A34" s="536" t="s">
        <v>149</v>
      </c>
      <c r="B34" s="531" t="s">
        <v>44</v>
      </c>
      <c r="C34" s="532">
        <v>10.25</v>
      </c>
      <c r="D34" s="532">
        <v>3.2</v>
      </c>
      <c r="E34" s="533">
        <v>3.203125</v>
      </c>
      <c r="F34" s="108"/>
      <c r="H34" s="1"/>
      <c r="I34" s="17"/>
      <c r="J34" s="17"/>
      <c r="K34" s="109"/>
      <c r="L34" s="109"/>
    </row>
    <row r="35" spans="1:12" ht="15.95" customHeight="1">
      <c r="A35" s="110" t="s">
        <v>150</v>
      </c>
      <c r="B35" s="105" t="s">
        <v>34</v>
      </c>
      <c r="C35" s="106">
        <v>195.375</v>
      </c>
      <c r="D35" s="106">
        <v>61.25</v>
      </c>
      <c r="E35" s="107">
        <v>3.1897959183673468</v>
      </c>
      <c r="F35" s="108"/>
      <c r="H35" s="1"/>
      <c r="I35" s="17"/>
      <c r="J35" s="17"/>
      <c r="K35" s="109"/>
      <c r="L35" s="109"/>
    </row>
    <row r="36" spans="1:12" ht="15.95" customHeight="1">
      <c r="A36" s="536" t="s">
        <v>151</v>
      </c>
      <c r="B36" s="531" t="s">
        <v>66</v>
      </c>
      <c r="C36" s="532">
        <v>565.75</v>
      </c>
      <c r="D36" s="532">
        <v>178.35</v>
      </c>
      <c r="E36" s="533">
        <v>3.1721334454723857</v>
      </c>
      <c r="F36" s="108"/>
      <c r="H36" s="1"/>
      <c r="I36" s="17"/>
      <c r="J36" s="17"/>
      <c r="K36" s="109"/>
      <c r="L36" s="109"/>
    </row>
    <row r="37" spans="1:12" ht="15.95" customHeight="1">
      <c r="A37" s="110" t="s">
        <v>369</v>
      </c>
      <c r="B37" s="105" t="s">
        <v>77</v>
      </c>
      <c r="C37" s="106">
        <v>42.125</v>
      </c>
      <c r="D37" s="106">
        <v>13.4</v>
      </c>
      <c r="E37" s="107">
        <v>3.1436567164179103</v>
      </c>
      <c r="F37" s="108"/>
      <c r="H37" s="1"/>
      <c r="I37" s="17"/>
      <c r="J37" s="17"/>
      <c r="K37" s="109"/>
      <c r="L37" s="109"/>
    </row>
    <row r="38" spans="1:12" ht="15.95" customHeight="1">
      <c r="A38" s="536" t="s">
        <v>369</v>
      </c>
      <c r="B38" s="531" t="s">
        <v>58</v>
      </c>
      <c r="C38" s="532">
        <v>30</v>
      </c>
      <c r="D38" s="532">
        <v>9.56</v>
      </c>
      <c r="E38" s="533">
        <v>3.1380753138075312</v>
      </c>
      <c r="F38" s="108"/>
      <c r="H38" s="1"/>
      <c r="I38" s="17"/>
      <c r="J38" s="17"/>
      <c r="K38" s="109"/>
      <c r="L38" s="109"/>
    </row>
    <row r="39" spans="1:12" ht="15.95" customHeight="1">
      <c r="A39" s="110" t="s">
        <v>154</v>
      </c>
      <c r="B39" s="105" t="s">
        <v>37</v>
      </c>
      <c r="C39" s="106">
        <v>64.5</v>
      </c>
      <c r="D39" s="106">
        <v>20.62</v>
      </c>
      <c r="E39" s="107">
        <v>3.1280310378273519</v>
      </c>
      <c r="F39" s="108"/>
      <c r="H39" s="1"/>
      <c r="I39" s="17"/>
      <c r="J39" s="17"/>
      <c r="K39" s="109"/>
      <c r="L39" s="109"/>
    </row>
    <row r="40" spans="1:12" ht="15.95" customHeight="1">
      <c r="A40" s="536" t="s">
        <v>155</v>
      </c>
      <c r="B40" s="531" t="s">
        <v>33</v>
      </c>
      <c r="C40" s="532">
        <v>32.25</v>
      </c>
      <c r="D40" s="532">
        <v>10.370000000000001</v>
      </c>
      <c r="E40" s="533">
        <v>3.1099324975891993</v>
      </c>
      <c r="F40" s="108"/>
      <c r="H40" s="1"/>
      <c r="I40" s="17"/>
      <c r="J40" s="17"/>
      <c r="K40" s="109"/>
      <c r="L40" s="109"/>
    </row>
    <row r="41" spans="1:12" ht="15.95" customHeight="1">
      <c r="A41" s="110" t="s">
        <v>156</v>
      </c>
      <c r="B41" s="105" t="s">
        <v>47</v>
      </c>
      <c r="C41" s="106">
        <v>233.75</v>
      </c>
      <c r="D41" s="106">
        <v>75.53</v>
      </c>
      <c r="E41" s="107">
        <v>3.0947967694955647</v>
      </c>
      <c r="F41" s="108"/>
      <c r="H41" s="1"/>
      <c r="I41" s="17"/>
      <c r="J41" s="17"/>
      <c r="K41" s="109"/>
      <c r="L41" s="109"/>
    </row>
    <row r="42" spans="1:12" ht="15.95" customHeight="1">
      <c r="A42" s="536" t="s">
        <v>136</v>
      </c>
      <c r="B42" s="531" t="s">
        <v>76</v>
      </c>
      <c r="C42" s="532">
        <v>56.875</v>
      </c>
      <c r="D42" s="532">
        <v>18.63</v>
      </c>
      <c r="E42" s="533">
        <v>3.0528717122920024</v>
      </c>
      <c r="F42" s="108"/>
      <c r="H42" s="1"/>
      <c r="I42" s="17"/>
      <c r="J42" s="17"/>
      <c r="K42" s="109"/>
      <c r="L42" s="109"/>
    </row>
    <row r="43" spans="1:12" ht="15.95" customHeight="1">
      <c r="A43" s="110" t="s">
        <v>115</v>
      </c>
      <c r="B43" s="105" t="s">
        <v>59</v>
      </c>
      <c r="C43" s="106">
        <v>14.25</v>
      </c>
      <c r="D43" s="106">
        <v>4.71</v>
      </c>
      <c r="E43" s="107">
        <v>3.0254777070063694</v>
      </c>
      <c r="F43" s="108"/>
      <c r="H43" s="1"/>
      <c r="I43" s="17"/>
      <c r="J43" s="17"/>
      <c r="K43" s="109"/>
      <c r="L43" s="109"/>
    </row>
    <row r="44" spans="1:12" ht="15.95" customHeight="1">
      <c r="A44" s="536" t="s">
        <v>116</v>
      </c>
      <c r="B44" s="531" t="s">
        <v>74</v>
      </c>
      <c r="C44" s="532">
        <v>19.5</v>
      </c>
      <c r="D44" s="532">
        <v>6.52</v>
      </c>
      <c r="E44" s="533">
        <v>2.9907975460122702</v>
      </c>
      <c r="F44" s="108"/>
      <c r="H44" s="1"/>
      <c r="I44" s="17"/>
      <c r="J44" s="17"/>
      <c r="K44" s="109"/>
      <c r="L44" s="109"/>
    </row>
    <row r="45" spans="1:12" ht="15.95" customHeight="1">
      <c r="A45" s="110" t="s">
        <v>117</v>
      </c>
      <c r="B45" s="105" t="s">
        <v>341</v>
      </c>
      <c r="C45" s="106">
        <v>271.5</v>
      </c>
      <c r="D45" s="106">
        <v>92.26</v>
      </c>
      <c r="E45" s="107">
        <v>2.9427704313895511</v>
      </c>
      <c r="F45" s="108"/>
      <c r="H45" s="1"/>
      <c r="I45" s="17"/>
      <c r="J45" s="17"/>
      <c r="K45" s="109"/>
      <c r="L45" s="109"/>
    </row>
    <row r="46" spans="1:12" ht="15.95" customHeight="1">
      <c r="A46" s="536" t="s">
        <v>198</v>
      </c>
      <c r="B46" s="531" t="s">
        <v>342</v>
      </c>
      <c r="C46" s="532">
        <v>100</v>
      </c>
      <c r="D46" s="532">
        <v>34.099999999999994</v>
      </c>
      <c r="E46" s="533">
        <v>2.9325513196480943</v>
      </c>
      <c r="F46" s="108"/>
      <c r="H46" s="1"/>
      <c r="I46" s="17"/>
      <c r="J46" s="17"/>
      <c r="K46" s="109"/>
      <c r="L46" s="109"/>
    </row>
    <row r="47" spans="1:12" ht="15.95" customHeight="1">
      <c r="A47" s="110" t="s">
        <v>198</v>
      </c>
      <c r="B47" s="105" t="s">
        <v>75</v>
      </c>
      <c r="C47" s="106">
        <v>33.25</v>
      </c>
      <c r="D47" s="106">
        <v>11.36</v>
      </c>
      <c r="E47" s="107">
        <v>2.92693661971831</v>
      </c>
      <c r="F47" s="108"/>
      <c r="H47" s="1"/>
      <c r="I47" s="17"/>
      <c r="J47" s="17"/>
      <c r="K47" s="109"/>
      <c r="L47" s="109"/>
    </row>
    <row r="48" spans="1:12" ht="15.95" customHeight="1">
      <c r="A48" s="536" t="s">
        <v>159</v>
      </c>
      <c r="B48" s="531" t="s">
        <v>61</v>
      </c>
      <c r="C48" s="532">
        <v>29.5</v>
      </c>
      <c r="D48" s="532">
        <v>10.379999999999999</v>
      </c>
      <c r="E48" s="533">
        <v>2.8420038535645475</v>
      </c>
      <c r="F48" s="108"/>
      <c r="H48" s="1"/>
      <c r="I48" s="17"/>
      <c r="J48" s="17"/>
      <c r="K48" s="109"/>
      <c r="L48" s="109"/>
    </row>
    <row r="49" spans="1:12" ht="15.95" customHeight="1">
      <c r="A49" s="110" t="s">
        <v>276</v>
      </c>
      <c r="B49" s="105" t="s">
        <v>72</v>
      </c>
      <c r="C49" s="106">
        <v>180.625</v>
      </c>
      <c r="D49" s="106">
        <v>63.72</v>
      </c>
      <c r="E49" s="107">
        <v>2.8346672944130571</v>
      </c>
      <c r="F49" s="108"/>
      <c r="H49" s="1"/>
      <c r="I49" s="17"/>
      <c r="J49" s="17"/>
      <c r="K49" s="109"/>
      <c r="L49" s="109"/>
    </row>
    <row r="50" spans="1:12" ht="15.95" customHeight="1">
      <c r="A50" s="536" t="s">
        <v>276</v>
      </c>
      <c r="B50" s="531" t="s">
        <v>46</v>
      </c>
      <c r="C50" s="532">
        <v>23.25</v>
      </c>
      <c r="D50" s="532">
        <v>8.23</v>
      </c>
      <c r="E50" s="533">
        <v>2.8250303766707168</v>
      </c>
      <c r="F50" s="108"/>
      <c r="H50" s="1"/>
      <c r="I50" s="17"/>
      <c r="J50" s="17"/>
      <c r="K50" s="109"/>
      <c r="L50" s="109"/>
    </row>
    <row r="51" spans="1:12" ht="15.95" customHeight="1">
      <c r="A51" s="110" t="s">
        <v>119</v>
      </c>
      <c r="B51" s="105" t="s">
        <v>35</v>
      </c>
      <c r="C51" s="106">
        <v>53.125</v>
      </c>
      <c r="D51" s="106">
        <v>19.350000000000001</v>
      </c>
      <c r="E51" s="107">
        <v>2.7454780361757103</v>
      </c>
      <c r="F51" s="108"/>
      <c r="H51" s="1"/>
      <c r="I51" s="17"/>
      <c r="J51" s="17"/>
      <c r="K51" s="109"/>
      <c r="L51" s="109"/>
    </row>
    <row r="52" spans="1:12" ht="15.95" customHeight="1">
      <c r="A52" s="536" t="s">
        <v>161</v>
      </c>
      <c r="B52" s="531" t="s">
        <v>42</v>
      </c>
      <c r="C52" s="532">
        <v>11.875</v>
      </c>
      <c r="D52" s="532">
        <v>4.38</v>
      </c>
      <c r="E52" s="533">
        <v>2.7111872146118721</v>
      </c>
      <c r="F52" s="108"/>
      <c r="H52" s="1"/>
      <c r="I52" s="17"/>
      <c r="J52" s="17"/>
      <c r="K52" s="109"/>
      <c r="L52" s="109"/>
    </row>
    <row r="53" spans="1:12" ht="15.95" customHeight="1">
      <c r="A53" s="110" t="s">
        <v>162</v>
      </c>
      <c r="B53" s="105" t="s">
        <v>68</v>
      </c>
      <c r="C53" s="106">
        <v>31.875</v>
      </c>
      <c r="D53" s="106">
        <v>12.12</v>
      </c>
      <c r="E53" s="107">
        <v>2.629950495049505</v>
      </c>
      <c r="F53" s="108"/>
      <c r="H53" s="1"/>
      <c r="I53" s="17"/>
      <c r="J53" s="17"/>
      <c r="K53" s="109"/>
      <c r="L53" s="109"/>
    </row>
    <row r="54" spans="1:12" ht="15.95" customHeight="1">
      <c r="A54" s="536" t="s">
        <v>120</v>
      </c>
      <c r="B54" s="531" t="s">
        <v>43</v>
      </c>
      <c r="C54" s="532">
        <v>60.25</v>
      </c>
      <c r="D54" s="532">
        <v>23.21</v>
      </c>
      <c r="E54" s="533">
        <v>2.5958638517880224</v>
      </c>
      <c r="F54" s="108"/>
      <c r="H54" s="1"/>
      <c r="I54" s="17"/>
      <c r="J54" s="17"/>
      <c r="K54" s="109"/>
      <c r="L54" s="109"/>
    </row>
    <row r="55" spans="1:12" ht="15.95" customHeight="1">
      <c r="A55" s="110" t="s">
        <v>121</v>
      </c>
      <c r="B55" s="105" t="s">
        <v>71</v>
      </c>
      <c r="C55" s="106">
        <v>38</v>
      </c>
      <c r="D55" s="106">
        <v>14.77</v>
      </c>
      <c r="E55" s="107">
        <v>2.5727826675693977</v>
      </c>
      <c r="F55" s="108"/>
      <c r="H55" s="1"/>
      <c r="I55" s="17"/>
      <c r="J55" s="17"/>
      <c r="K55" s="109"/>
      <c r="L55" s="109"/>
    </row>
    <row r="56" spans="1:12" ht="15.95" customHeight="1">
      <c r="A56" s="536" t="s">
        <v>399</v>
      </c>
      <c r="B56" s="531" t="s">
        <v>70</v>
      </c>
      <c r="C56" s="532">
        <v>117.75</v>
      </c>
      <c r="D56" s="532">
        <v>47.01</v>
      </c>
      <c r="E56" s="533">
        <v>2.5047862156987875</v>
      </c>
      <c r="F56" s="108"/>
      <c r="H56" s="1"/>
      <c r="I56" s="17"/>
      <c r="J56" s="17"/>
      <c r="K56" s="109"/>
      <c r="L56" s="109"/>
    </row>
    <row r="57" spans="1:12" ht="15.95" customHeight="1">
      <c r="A57" s="110" t="s">
        <v>399</v>
      </c>
      <c r="B57" s="105" t="s">
        <v>41</v>
      </c>
      <c r="C57" s="106">
        <v>11.875</v>
      </c>
      <c r="D57" s="106">
        <v>4.75</v>
      </c>
      <c r="E57" s="107">
        <v>2.5</v>
      </c>
      <c r="F57" s="108"/>
      <c r="H57" s="1"/>
      <c r="I57" s="17"/>
      <c r="J57" s="17"/>
      <c r="K57" s="109"/>
      <c r="L57" s="109"/>
    </row>
    <row r="58" spans="1:12" ht="15.95" customHeight="1">
      <c r="A58" s="536" t="s">
        <v>304</v>
      </c>
      <c r="B58" s="531" t="s">
        <v>60</v>
      </c>
      <c r="C58" s="532">
        <v>16.625</v>
      </c>
      <c r="D58" s="532">
        <v>6.75</v>
      </c>
      <c r="E58" s="533">
        <v>2.4629629629629628</v>
      </c>
      <c r="F58" s="108"/>
      <c r="H58" s="1"/>
      <c r="I58" s="17"/>
      <c r="J58" s="17"/>
      <c r="K58" s="109"/>
      <c r="L58" s="109"/>
    </row>
    <row r="59" spans="1:12" ht="15">
      <c r="A59" s="110" t="s">
        <v>304</v>
      </c>
      <c r="B59" s="105" t="s">
        <v>69</v>
      </c>
      <c r="C59" s="106">
        <v>81.375</v>
      </c>
      <c r="D59" s="106">
        <v>33.18</v>
      </c>
      <c r="E59" s="107">
        <v>2.4525316455696204</v>
      </c>
      <c r="F59" s="108"/>
      <c r="H59" s="1"/>
      <c r="I59" s="17"/>
      <c r="J59" s="17"/>
      <c r="K59" s="109"/>
      <c r="L59" s="109"/>
    </row>
    <row r="60" spans="1:12" ht="15.95" customHeight="1">
      <c r="A60" s="536" t="s">
        <v>165</v>
      </c>
      <c r="B60" s="531" t="s">
        <v>67</v>
      </c>
      <c r="C60" s="532">
        <v>21.25</v>
      </c>
      <c r="D60" s="532">
        <v>8.84</v>
      </c>
      <c r="E60" s="533">
        <v>2.4038461538461537</v>
      </c>
      <c r="F60" s="108"/>
      <c r="H60" s="1"/>
      <c r="I60" s="17"/>
      <c r="J60" s="17"/>
      <c r="K60" s="109"/>
      <c r="L60" s="109"/>
    </row>
    <row r="61" spans="1:12" ht="15.95" customHeight="1">
      <c r="A61" s="110" t="s">
        <v>400</v>
      </c>
      <c r="B61" s="105" t="s">
        <v>64</v>
      </c>
      <c r="C61" s="106">
        <v>33.125</v>
      </c>
      <c r="D61" s="106">
        <v>14.25</v>
      </c>
      <c r="E61" s="107">
        <v>2.3245614035087718</v>
      </c>
      <c r="F61" s="108"/>
      <c r="H61" s="1"/>
      <c r="I61" s="17"/>
      <c r="J61" s="17"/>
      <c r="K61" s="109"/>
      <c r="L61" s="109"/>
    </row>
    <row r="62" spans="1:12" ht="15.95" customHeight="1">
      <c r="A62" s="536" t="s">
        <v>400</v>
      </c>
      <c r="B62" s="531" t="s">
        <v>38</v>
      </c>
      <c r="C62" s="532">
        <v>17.75</v>
      </c>
      <c r="D62" s="532">
        <v>7.65</v>
      </c>
      <c r="E62" s="533">
        <v>2.3202614379084965</v>
      </c>
      <c r="F62" s="108"/>
      <c r="H62" s="1"/>
      <c r="I62" s="17"/>
      <c r="J62" s="17"/>
      <c r="K62" s="109"/>
      <c r="L62" s="109"/>
    </row>
    <row r="63" spans="1:12" ht="15.95" customHeight="1" thickBot="1">
      <c r="A63" s="111"/>
      <c r="B63" s="645" t="s">
        <v>78</v>
      </c>
      <c r="C63" s="646">
        <v>15868.375</v>
      </c>
      <c r="D63" s="646">
        <v>4715.26</v>
      </c>
      <c r="E63" s="647">
        <v>3.365323439216501</v>
      </c>
      <c r="F63" s="108"/>
      <c r="H63" s="1"/>
      <c r="I63" s="17"/>
      <c r="J63" s="17"/>
      <c r="K63" s="109"/>
      <c r="L63" s="109"/>
    </row>
    <row r="64" spans="1:12" ht="15.95" customHeight="1" thickTop="1">
      <c r="A64" s="108"/>
      <c r="C64" s="112"/>
      <c r="D64" s="108"/>
      <c r="E64" s="108"/>
      <c r="F64" s="108"/>
      <c r="H64" s="11"/>
      <c r="I64" s="11"/>
      <c r="J64" s="11"/>
      <c r="K64" s="109"/>
      <c r="L64" s="109"/>
    </row>
    <row r="65" spans="1:13" ht="15">
      <c r="A65" s="108"/>
      <c r="C65" s="112"/>
      <c r="D65" s="108"/>
      <c r="E65" s="108"/>
      <c r="F65" s="108"/>
      <c r="H65" s="11"/>
      <c r="I65" s="11"/>
      <c r="J65" s="11"/>
      <c r="K65" s="109"/>
      <c r="L65" s="109"/>
    </row>
    <row r="66" spans="1:13">
      <c r="A66" s="700" t="s">
        <v>79</v>
      </c>
      <c r="B66" s="701"/>
      <c r="C66" s="701"/>
      <c r="D66" s="701"/>
      <c r="E66" s="702"/>
      <c r="F66" s="108"/>
      <c r="H66" s="113"/>
      <c r="I66" s="109"/>
      <c r="J66" s="109"/>
      <c r="L66" s="109"/>
      <c r="M66" s="114"/>
    </row>
    <row r="67" spans="1:13" ht="48">
      <c r="A67" s="99" t="s">
        <v>82</v>
      </c>
      <c r="B67" s="115" t="s">
        <v>0</v>
      </c>
      <c r="C67" s="101" t="s">
        <v>83</v>
      </c>
      <c r="D67" s="116" t="s">
        <v>84</v>
      </c>
      <c r="E67" s="117" t="s">
        <v>85</v>
      </c>
      <c r="F67" s="108"/>
      <c r="H67" s="11"/>
      <c r="I67" s="11"/>
      <c r="J67" s="11"/>
      <c r="K67" s="11"/>
    </row>
    <row r="68" spans="1:13" s="114" customFormat="1" ht="15.95" customHeight="1">
      <c r="A68" s="118">
        <v>1</v>
      </c>
      <c r="B68" s="475" t="s">
        <v>52</v>
      </c>
      <c r="C68" s="119">
        <v>144</v>
      </c>
      <c r="D68" s="120">
        <v>31.4</v>
      </c>
      <c r="E68" s="121">
        <v>4.5859872611464967</v>
      </c>
      <c r="F68" s="122"/>
      <c r="H68" s="11"/>
      <c r="I68" s="11"/>
      <c r="J68" s="11"/>
      <c r="K68" s="11"/>
      <c r="L68" s="109"/>
      <c r="M68" s="109"/>
    </row>
    <row r="69" spans="1:13" ht="15.95" customHeight="1">
      <c r="A69" s="538">
        <v>2</v>
      </c>
      <c r="B69" s="534" t="s">
        <v>34</v>
      </c>
      <c r="C69" s="535">
        <v>18</v>
      </c>
      <c r="D69" s="539">
        <v>4</v>
      </c>
      <c r="E69" s="533">
        <v>4.5</v>
      </c>
      <c r="F69" s="108"/>
      <c r="H69" s="530"/>
      <c r="I69" s="297"/>
      <c r="J69" s="17"/>
      <c r="K69" s="11"/>
      <c r="L69" s="109"/>
      <c r="M69" s="109"/>
    </row>
    <row r="70" spans="1:13" ht="15.95" customHeight="1">
      <c r="A70" s="123">
        <v>3</v>
      </c>
      <c r="B70" s="648" t="s">
        <v>27</v>
      </c>
      <c r="C70" s="124">
        <v>156</v>
      </c>
      <c r="D70" s="125">
        <v>37.39</v>
      </c>
      <c r="E70" s="107">
        <v>4.1722385664616208</v>
      </c>
      <c r="F70" s="108"/>
      <c r="H70" s="1"/>
      <c r="I70" s="17"/>
      <c r="J70" s="17"/>
      <c r="K70" s="11"/>
      <c r="L70" s="109"/>
      <c r="M70" s="109"/>
    </row>
    <row r="71" spans="1:13" ht="15.95" customHeight="1">
      <c r="A71" s="538">
        <v>4</v>
      </c>
      <c r="B71" s="540" t="s">
        <v>30</v>
      </c>
      <c r="C71" s="535">
        <v>106</v>
      </c>
      <c r="D71" s="539">
        <v>26.01</v>
      </c>
      <c r="E71" s="533">
        <v>4.0753556324490576</v>
      </c>
      <c r="F71" s="108"/>
      <c r="H71" s="1"/>
      <c r="I71" s="17"/>
      <c r="J71" s="17"/>
      <c r="K71" s="11"/>
      <c r="L71" s="109"/>
      <c r="M71" s="109"/>
    </row>
    <row r="72" spans="1:13" ht="15.95" customHeight="1">
      <c r="A72" s="123">
        <v>5</v>
      </c>
      <c r="B72" s="648" t="s">
        <v>25</v>
      </c>
      <c r="C72" s="124">
        <v>266.75</v>
      </c>
      <c r="D72" s="125">
        <v>67.48</v>
      </c>
      <c r="E72" s="107">
        <v>3.953023117960877</v>
      </c>
      <c r="F72" s="108"/>
      <c r="H72" s="1"/>
      <c r="I72" s="17"/>
      <c r="J72" s="17"/>
      <c r="K72" s="11"/>
      <c r="L72" s="109"/>
      <c r="M72" s="109"/>
    </row>
    <row r="73" spans="1:13" ht="15.95" customHeight="1">
      <c r="A73" s="538">
        <v>6</v>
      </c>
      <c r="B73" s="540" t="s">
        <v>29</v>
      </c>
      <c r="C73" s="535">
        <v>348.25</v>
      </c>
      <c r="D73" s="539">
        <v>89.99</v>
      </c>
      <c r="E73" s="533">
        <v>3.8698744304922772</v>
      </c>
      <c r="F73" s="108"/>
      <c r="H73" s="1"/>
      <c r="I73" s="17"/>
      <c r="J73" s="17"/>
      <c r="K73" s="11"/>
      <c r="L73" s="109"/>
      <c r="M73" s="109"/>
    </row>
    <row r="74" spans="1:13" ht="15.95" customHeight="1">
      <c r="A74" s="123">
        <v>7</v>
      </c>
      <c r="B74" s="648" t="s">
        <v>65</v>
      </c>
      <c r="C74" s="124">
        <v>87.5</v>
      </c>
      <c r="D74" s="125">
        <v>22.91</v>
      </c>
      <c r="E74" s="107">
        <v>3.8192928852029682</v>
      </c>
      <c r="F74" s="108"/>
      <c r="H74" s="1"/>
      <c r="I74" s="17"/>
      <c r="J74" s="17"/>
      <c r="K74" s="11"/>
      <c r="L74" s="109"/>
      <c r="M74" s="109"/>
    </row>
    <row r="75" spans="1:13" ht="15.95" customHeight="1">
      <c r="A75" s="538">
        <v>8</v>
      </c>
      <c r="B75" s="540" t="s">
        <v>183</v>
      </c>
      <c r="C75" s="535">
        <v>1275.125</v>
      </c>
      <c r="D75" s="539">
        <v>334.52</v>
      </c>
      <c r="E75" s="533">
        <v>3.8118049742915225</v>
      </c>
      <c r="F75" s="108"/>
      <c r="H75" s="1"/>
      <c r="I75" s="17"/>
      <c r="J75" s="17"/>
      <c r="K75" s="11"/>
      <c r="L75" s="109"/>
      <c r="M75" s="109"/>
    </row>
    <row r="76" spans="1:13" ht="15.95" customHeight="1">
      <c r="A76" s="123">
        <v>9</v>
      </c>
      <c r="B76" s="648" t="s">
        <v>267</v>
      </c>
      <c r="C76" s="124">
        <v>187.25</v>
      </c>
      <c r="D76" s="125">
        <v>50.58</v>
      </c>
      <c r="E76" s="107">
        <v>3.702056148675366</v>
      </c>
      <c r="F76" s="108"/>
      <c r="H76" s="1"/>
      <c r="I76" s="17"/>
      <c r="J76" s="17"/>
      <c r="K76" s="11"/>
      <c r="L76" s="109"/>
      <c r="M76" s="109"/>
    </row>
    <row r="77" spans="1:13" ht="15.95" customHeight="1">
      <c r="A77" s="538">
        <v>10</v>
      </c>
      <c r="B77" s="540" t="s">
        <v>26</v>
      </c>
      <c r="C77" s="535">
        <v>376.75</v>
      </c>
      <c r="D77" s="539">
        <v>106.95</v>
      </c>
      <c r="E77" s="533">
        <v>3.5226741467975691</v>
      </c>
      <c r="F77" s="108"/>
      <c r="H77" s="1"/>
      <c r="I77" s="17"/>
      <c r="J77" s="17"/>
      <c r="K77" s="11"/>
      <c r="L77" s="109"/>
      <c r="M77" s="109"/>
    </row>
    <row r="78" spans="1:13" ht="15.95" customHeight="1">
      <c r="A78" s="123">
        <v>11</v>
      </c>
      <c r="B78" s="648" t="s">
        <v>40</v>
      </c>
      <c r="C78" s="124">
        <v>67</v>
      </c>
      <c r="D78" s="125">
        <v>19.7</v>
      </c>
      <c r="E78" s="107">
        <v>3.4010152284263961</v>
      </c>
      <c r="F78" s="108"/>
      <c r="H78" s="1"/>
      <c r="I78" s="17"/>
      <c r="J78" s="17"/>
      <c r="K78" s="11"/>
      <c r="L78" s="109"/>
      <c r="M78" s="109"/>
    </row>
    <row r="79" spans="1:13" ht="15.95" customHeight="1">
      <c r="A79" s="538">
        <v>12</v>
      </c>
      <c r="B79" s="540" t="s">
        <v>50</v>
      </c>
      <c r="C79" s="535">
        <v>22.375</v>
      </c>
      <c r="D79" s="539">
        <v>7</v>
      </c>
      <c r="E79" s="533">
        <v>3.1964285714285716</v>
      </c>
      <c r="F79" s="108"/>
      <c r="H79" s="1"/>
      <c r="I79" s="17"/>
      <c r="J79" s="17"/>
      <c r="K79" s="11"/>
      <c r="L79" s="109"/>
      <c r="M79" s="109"/>
    </row>
    <row r="80" spans="1:13" ht="15.95" customHeight="1" thickBot="1">
      <c r="A80" s="493"/>
      <c r="B80" s="649" t="s">
        <v>80</v>
      </c>
      <c r="C80" s="650">
        <v>3055</v>
      </c>
      <c r="D80" s="651">
        <v>797.93</v>
      </c>
      <c r="E80" s="647">
        <v>3.8286566490794933</v>
      </c>
      <c r="F80" s="108"/>
      <c r="H80" s="1"/>
      <c r="I80" s="17"/>
      <c r="J80" s="17"/>
      <c r="K80" s="11"/>
      <c r="L80" s="109"/>
      <c r="M80" s="109"/>
    </row>
    <row r="81" spans="1:11" ht="15.95" customHeight="1" thickTop="1">
      <c r="A81" s="108"/>
      <c r="C81" s="112"/>
      <c r="D81" s="108"/>
      <c r="E81" s="108"/>
      <c r="F81" s="108"/>
      <c r="H81" s="1"/>
      <c r="I81" s="17"/>
      <c r="J81" s="17"/>
      <c r="K81" s="11"/>
    </row>
    <row r="82" spans="1:11" ht="15.95" customHeight="1">
      <c r="A82" s="108"/>
      <c r="C82" s="112"/>
      <c r="D82" s="108"/>
      <c r="E82" s="108"/>
      <c r="F82" s="108"/>
      <c r="H82" s="11"/>
      <c r="I82" s="11"/>
      <c r="J82" s="11"/>
      <c r="K82" s="11"/>
    </row>
    <row r="83" spans="1:11" ht="15.95" customHeight="1">
      <c r="A83" s="108"/>
      <c r="C83" s="112"/>
      <c r="D83" s="108"/>
      <c r="E83" s="108"/>
      <c r="F83" s="108"/>
    </row>
    <row r="84" spans="1:11">
      <c r="A84" s="108"/>
      <c r="C84" s="112"/>
      <c r="D84" s="108"/>
      <c r="E84" s="108"/>
      <c r="F84" s="108"/>
    </row>
    <row r="85" spans="1:11">
      <c r="A85" s="108"/>
      <c r="C85" s="112"/>
      <c r="D85" s="108"/>
      <c r="E85" s="108"/>
      <c r="F85" s="108"/>
    </row>
    <row r="86" spans="1:11">
      <c r="A86" s="108"/>
      <c r="C86" s="112"/>
      <c r="D86" s="108"/>
      <c r="E86" s="108"/>
      <c r="F86" s="108"/>
    </row>
    <row r="87" spans="1:11">
      <c r="A87" s="108"/>
      <c r="C87" s="112"/>
      <c r="D87" s="108"/>
      <c r="E87" s="108"/>
    </row>
  </sheetData>
  <sheetProtection sort="0" autoFilter="0" pivotTables="0"/>
  <sortState xmlns:xlrd2="http://schemas.microsoft.com/office/spreadsheetml/2017/richdata2" ref="B68:E79">
    <sortCondition descending="1" ref="E68:E79"/>
  </sortState>
  <mergeCells count="2">
    <mergeCell ref="A5:E5"/>
    <mergeCell ref="A66:E66"/>
  </mergeCells>
  <phoneticPr fontId="20" type="noConversion"/>
  <pageMargins left="0.25" right="0.25" top="0.75" bottom="0.75" header="0.3" footer="0.3"/>
  <pageSetup paperSize="9" orientation="portrait" r:id="rId1"/>
  <ignoredErrors>
    <ignoredError sqref="A7:A11 A12:A14 A41 F35:IV35 A35 A34 A29 A30 A28 A31 A42:A45 A48 A60 A51:A55 A36:A40 A1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Q77"/>
  <sheetViews>
    <sheetView tabSelected="1" workbookViewId="0">
      <selection activeCell="J17" sqref="J17"/>
    </sheetView>
  </sheetViews>
  <sheetFormatPr defaultRowHeight="12"/>
  <cols>
    <col min="1" max="1" width="6.5703125" style="98" customWidth="1"/>
    <col min="2" max="2" width="31.5703125" style="108" customWidth="1"/>
    <col min="3" max="3" width="8.85546875" style="98" bestFit="1" customWidth="1"/>
    <col min="4" max="4" width="13.7109375" style="98" customWidth="1"/>
    <col min="5" max="5" width="13.85546875" style="98" customWidth="1"/>
    <col min="6" max="6" width="16.140625" style="98" customWidth="1"/>
    <col min="7" max="7" width="11.140625" style="98" customWidth="1"/>
    <col min="8" max="9" width="9.140625" style="98"/>
    <col min="10" max="10" width="27.7109375" style="98" customWidth="1"/>
    <col min="11" max="11" width="14.28515625" style="98" customWidth="1"/>
    <col min="12" max="12" width="17.5703125" style="98" customWidth="1"/>
    <col min="13" max="13" width="19" style="98" customWidth="1"/>
    <col min="14" max="15" width="9.140625" style="98"/>
    <col min="16" max="16" width="25" style="98" customWidth="1"/>
    <col min="17" max="16384" width="9.140625" style="98"/>
  </cols>
  <sheetData>
    <row r="1" spans="1:17" s="95" customFormat="1" ht="14.25" customHeight="1">
      <c r="A1" s="95" t="s">
        <v>209</v>
      </c>
      <c r="B1" s="96"/>
      <c r="J1" s="98"/>
      <c r="K1" s="98"/>
      <c r="L1" s="98"/>
      <c r="M1" s="98"/>
      <c r="N1" s="98"/>
    </row>
    <row r="2" spans="1:17" s="95" customFormat="1" ht="14.25" customHeight="1">
      <c r="A2" s="95" t="s">
        <v>401</v>
      </c>
      <c r="B2" s="96"/>
      <c r="J2" s="98"/>
      <c r="K2" s="98">
        <v>1000</v>
      </c>
      <c r="L2" s="98"/>
      <c r="M2" s="98"/>
      <c r="N2" s="98"/>
    </row>
    <row r="3" spans="1:17" s="95" customFormat="1" ht="14.25" customHeight="1">
      <c r="A3" s="95" t="s">
        <v>172</v>
      </c>
      <c r="B3" s="96"/>
      <c r="J3" s="98"/>
      <c r="K3" s="98"/>
      <c r="L3" s="98"/>
      <c r="M3" s="98"/>
      <c r="N3" s="98"/>
    </row>
    <row r="4" spans="1:17" s="95" customFormat="1">
      <c r="B4" s="96"/>
      <c r="J4" s="98"/>
      <c r="K4" s="98"/>
      <c r="L4" s="98"/>
      <c r="M4" s="98"/>
      <c r="N4" s="98"/>
    </row>
    <row r="5" spans="1:17" ht="15">
      <c r="A5" s="128"/>
      <c r="B5" s="129"/>
      <c r="C5" s="130"/>
      <c r="D5" s="703" t="s">
        <v>88</v>
      </c>
      <c r="E5" s="704"/>
      <c r="F5" s="697" t="s">
        <v>81</v>
      </c>
      <c r="G5" s="699"/>
      <c r="J5" s="11"/>
      <c r="K5" s="11"/>
      <c r="L5" s="11"/>
      <c r="O5" s="95"/>
    </row>
    <row r="6" spans="1:17" ht="48">
      <c r="A6" s="131" t="s">
        <v>82</v>
      </c>
      <c r="B6" s="115" t="s">
        <v>0</v>
      </c>
      <c r="C6" s="132" t="s">
        <v>86</v>
      </c>
      <c r="D6" s="133" t="s">
        <v>84</v>
      </c>
      <c r="E6" s="134" t="s">
        <v>87</v>
      </c>
      <c r="F6" s="135" t="s">
        <v>84</v>
      </c>
      <c r="G6" s="134" t="s">
        <v>87</v>
      </c>
      <c r="J6"/>
      <c r="K6" s="472"/>
      <c r="L6" s="11"/>
      <c r="N6" s="95"/>
    </row>
    <row r="7" spans="1:17" ht="15.95" customHeight="1">
      <c r="A7" s="110" t="s">
        <v>133</v>
      </c>
      <c r="B7" s="105" t="s">
        <v>70</v>
      </c>
      <c r="C7" s="136">
        <v>1682</v>
      </c>
      <c r="D7" s="452">
        <v>47.01</v>
      </c>
      <c r="E7" s="137">
        <v>27.94887039239001</v>
      </c>
      <c r="F7" s="453">
        <v>47.01</v>
      </c>
      <c r="G7" s="137">
        <v>27.94887039239001</v>
      </c>
      <c r="H7" s="108"/>
      <c r="J7" s="396"/>
      <c r="K7" s="472"/>
      <c r="L7" s="17"/>
      <c r="M7" s="109"/>
      <c r="N7" s="109"/>
      <c r="O7" s="138"/>
      <c r="P7" s="139"/>
      <c r="Q7" s="140"/>
    </row>
    <row r="8" spans="1:17" ht="15.95" customHeight="1">
      <c r="A8" s="536" t="s">
        <v>134</v>
      </c>
      <c r="B8" s="531" t="s">
        <v>72</v>
      </c>
      <c r="C8" s="541">
        <v>2699</v>
      </c>
      <c r="D8" s="542">
        <v>63.72</v>
      </c>
      <c r="E8" s="543">
        <v>23.608743979251575</v>
      </c>
      <c r="F8" s="544">
        <v>63.72</v>
      </c>
      <c r="G8" s="543">
        <v>23.608743979251575</v>
      </c>
      <c r="H8" s="108"/>
      <c r="J8" s="396"/>
      <c r="K8" s="472"/>
      <c r="L8" s="17"/>
      <c r="M8" s="109"/>
      <c r="N8" s="109"/>
      <c r="P8" s="139"/>
      <c r="Q8" s="140"/>
    </row>
    <row r="9" spans="1:17" ht="15.95" customHeight="1">
      <c r="A9" s="110" t="s">
        <v>138</v>
      </c>
      <c r="B9" s="105" t="s">
        <v>43</v>
      </c>
      <c r="C9" s="136">
        <v>1021</v>
      </c>
      <c r="D9" s="452">
        <v>23.21</v>
      </c>
      <c r="E9" s="137">
        <v>22.732615083251716</v>
      </c>
      <c r="F9" s="453">
        <v>23.21</v>
      </c>
      <c r="G9" s="137">
        <v>22.732615083251716</v>
      </c>
      <c r="H9" s="108"/>
      <c r="J9" s="396"/>
      <c r="K9" s="472"/>
      <c r="L9" s="17"/>
      <c r="M9" s="109"/>
      <c r="N9" s="109"/>
      <c r="O9" s="138"/>
      <c r="P9" s="139"/>
      <c r="Q9" s="140"/>
    </row>
    <row r="10" spans="1:17" ht="15.95" customHeight="1">
      <c r="A10" s="536" t="s">
        <v>139</v>
      </c>
      <c r="B10" s="531" t="s">
        <v>35</v>
      </c>
      <c r="C10" s="541">
        <v>876</v>
      </c>
      <c r="D10" s="542">
        <v>19.350000000000001</v>
      </c>
      <c r="E10" s="543">
        <v>22.089041095890416</v>
      </c>
      <c r="F10" s="544">
        <v>19.350000000000001</v>
      </c>
      <c r="G10" s="543">
        <v>22.089041095890416</v>
      </c>
      <c r="H10" s="108"/>
      <c r="J10" s="396"/>
      <c r="K10" s="472"/>
      <c r="L10" s="17"/>
      <c r="M10" s="109"/>
      <c r="N10" s="109"/>
      <c r="O10" s="138"/>
      <c r="P10" s="139"/>
      <c r="Q10" s="140"/>
    </row>
    <row r="11" spans="1:17" ht="15.95" customHeight="1">
      <c r="A11" s="110" t="s">
        <v>135</v>
      </c>
      <c r="B11" s="105" t="s">
        <v>64</v>
      </c>
      <c r="C11" s="136">
        <v>659</v>
      </c>
      <c r="D11" s="452">
        <v>14.25</v>
      </c>
      <c r="E11" s="137">
        <v>21.623672230652502</v>
      </c>
      <c r="F11" s="453">
        <v>14.25</v>
      </c>
      <c r="G11" s="137">
        <v>21.623672230652502</v>
      </c>
      <c r="H11" s="108"/>
      <c r="J11" s="396"/>
      <c r="K11" s="472"/>
      <c r="L11" s="17"/>
      <c r="M11" s="109"/>
      <c r="N11" s="109"/>
      <c r="O11" s="138"/>
      <c r="P11" s="139"/>
      <c r="Q11" s="140"/>
    </row>
    <row r="12" spans="1:17" ht="15.95" customHeight="1">
      <c r="A12" s="536" t="s">
        <v>140</v>
      </c>
      <c r="B12" s="531" t="s">
        <v>185</v>
      </c>
      <c r="C12" s="541">
        <v>124</v>
      </c>
      <c r="D12" s="542">
        <v>2.63</v>
      </c>
      <c r="E12" s="543">
        <v>21.20967741935484</v>
      </c>
      <c r="F12" s="544">
        <v>2.63</v>
      </c>
      <c r="G12" s="543">
        <v>21.20967741935484</v>
      </c>
      <c r="H12" s="108"/>
      <c r="J12" s="396"/>
      <c r="K12" s="472"/>
      <c r="L12" s="17"/>
      <c r="M12" s="109"/>
      <c r="N12" s="109"/>
      <c r="O12" s="138"/>
      <c r="P12" s="139"/>
      <c r="Q12" s="140"/>
    </row>
    <row r="13" spans="1:17" ht="15.95" customHeight="1">
      <c r="A13" s="110" t="s">
        <v>102</v>
      </c>
      <c r="B13" s="105" t="s">
        <v>58</v>
      </c>
      <c r="C13" s="136">
        <v>483</v>
      </c>
      <c r="D13" s="452">
        <v>9.56</v>
      </c>
      <c r="E13" s="137">
        <v>19.792960662525878</v>
      </c>
      <c r="F13" s="453">
        <v>9.56</v>
      </c>
      <c r="G13" s="137">
        <v>19.792960662525878</v>
      </c>
      <c r="H13" s="108"/>
      <c r="J13" s="396"/>
      <c r="K13" s="472"/>
      <c r="L13" s="17"/>
      <c r="M13" s="109"/>
      <c r="N13" s="109"/>
      <c r="O13" s="138"/>
      <c r="P13" s="139"/>
      <c r="Q13" s="141"/>
    </row>
    <row r="14" spans="1:17" ht="15.95" customHeight="1">
      <c r="A14" s="536" t="s">
        <v>141</v>
      </c>
      <c r="B14" s="531" t="s">
        <v>77</v>
      </c>
      <c r="C14" s="541">
        <v>687</v>
      </c>
      <c r="D14" s="542">
        <v>13.4</v>
      </c>
      <c r="E14" s="543">
        <v>19.50509461426492</v>
      </c>
      <c r="F14" s="544">
        <v>13.4</v>
      </c>
      <c r="G14" s="543">
        <v>19.50509461426492</v>
      </c>
      <c r="H14" s="108"/>
      <c r="J14" s="396"/>
      <c r="K14" s="472"/>
      <c r="L14" s="17"/>
      <c r="M14" s="109"/>
      <c r="N14" s="109"/>
      <c r="O14" s="138"/>
      <c r="P14" s="139"/>
      <c r="Q14" s="140"/>
    </row>
    <row r="15" spans="1:17" ht="15.95" customHeight="1">
      <c r="A15" s="110" t="s">
        <v>142</v>
      </c>
      <c r="B15" s="105" t="s">
        <v>68</v>
      </c>
      <c r="C15" s="136">
        <v>627</v>
      </c>
      <c r="D15" s="452">
        <v>12.12</v>
      </c>
      <c r="E15" s="137">
        <v>19.330143540669855</v>
      </c>
      <c r="F15" s="453">
        <v>12.12</v>
      </c>
      <c r="G15" s="137">
        <v>19.330143540669855</v>
      </c>
      <c r="H15" s="108"/>
      <c r="J15" s="396"/>
      <c r="K15" s="472"/>
      <c r="L15" s="17"/>
      <c r="M15" s="109"/>
      <c r="N15" s="109"/>
      <c r="O15" s="138"/>
      <c r="P15" s="139"/>
      <c r="Q15" s="140"/>
    </row>
    <row r="16" spans="1:17" ht="15.95" customHeight="1">
      <c r="A16" s="536" t="s">
        <v>143</v>
      </c>
      <c r="B16" s="531" t="s">
        <v>57</v>
      </c>
      <c r="C16" s="541">
        <v>623</v>
      </c>
      <c r="D16" s="542">
        <v>11.94</v>
      </c>
      <c r="E16" s="543">
        <v>19.165329052969501</v>
      </c>
      <c r="F16" s="544">
        <v>11.94</v>
      </c>
      <c r="G16" s="543">
        <v>19.165329052969501</v>
      </c>
      <c r="H16" s="108"/>
      <c r="J16" s="396"/>
      <c r="K16" s="472"/>
      <c r="L16" s="17"/>
      <c r="M16" s="109"/>
      <c r="N16" s="109"/>
      <c r="O16" s="138"/>
      <c r="P16" s="139"/>
      <c r="Q16" s="140"/>
    </row>
    <row r="17" spans="1:17" ht="15.95" customHeight="1">
      <c r="A17" s="110" t="s">
        <v>144</v>
      </c>
      <c r="B17" s="105" t="s">
        <v>49</v>
      </c>
      <c r="C17" s="136">
        <v>938</v>
      </c>
      <c r="D17" s="452">
        <v>17.96</v>
      </c>
      <c r="E17" s="137">
        <f>+(D17/C17)*K2</f>
        <v>19.147121535181238</v>
      </c>
      <c r="F17" s="453">
        <v>17.96</v>
      </c>
      <c r="G17" s="137">
        <v>19.147121535181238</v>
      </c>
      <c r="H17" s="108"/>
      <c r="J17" s="396"/>
      <c r="K17" s="472"/>
      <c r="L17" s="17"/>
      <c r="M17" s="109"/>
      <c r="N17" s="109"/>
      <c r="O17" s="138"/>
      <c r="P17" s="139"/>
      <c r="Q17" s="140"/>
    </row>
    <row r="18" spans="1:17" ht="15.95" customHeight="1">
      <c r="A18" s="536" t="s">
        <v>397</v>
      </c>
      <c r="B18" s="531" t="s">
        <v>341</v>
      </c>
      <c r="C18" s="541">
        <v>4922</v>
      </c>
      <c r="D18" s="542">
        <v>92.26</v>
      </c>
      <c r="E18" s="543">
        <v>18.744412840308819</v>
      </c>
      <c r="F18" s="544">
        <v>92.26</v>
      </c>
      <c r="G18" s="543">
        <v>18.744412840308819</v>
      </c>
      <c r="H18" s="108"/>
      <c r="J18" s="396"/>
      <c r="K18" s="472"/>
      <c r="L18" s="17"/>
      <c r="M18" s="109"/>
      <c r="N18" s="109"/>
      <c r="O18" s="138"/>
      <c r="P18" s="139"/>
      <c r="Q18" s="140"/>
    </row>
    <row r="19" spans="1:17" ht="15.95" customHeight="1">
      <c r="A19" s="110" t="s">
        <v>397</v>
      </c>
      <c r="B19" s="105" t="s">
        <v>47</v>
      </c>
      <c r="C19" s="136">
        <v>4034</v>
      </c>
      <c r="D19" s="452">
        <v>75.53</v>
      </c>
      <c r="E19" s="137">
        <v>18.723351512146753</v>
      </c>
      <c r="F19" s="453">
        <v>75.53</v>
      </c>
      <c r="G19" s="137">
        <v>18.723351512146753</v>
      </c>
      <c r="H19" s="108"/>
      <c r="J19" s="396"/>
      <c r="K19" s="472"/>
      <c r="L19" s="17"/>
      <c r="M19" s="109"/>
      <c r="N19" s="109"/>
      <c r="O19" s="138"/>
      <c r="P19" s="139"/>
      <c r="Q19" s="140"/>
    </row>
    <row r="20" spans="1:17" ht="15.95" customHeight="1">
      <c r="A20" s="536" t="s">
        <v>397</v>
      </c>
      <c r="B20" s="531" t="s">
        <v>26</v>
      </c>
      <c r="C20" s="541">
        <v>16924</v>
      </c>
      <c r="D20" s="542">
        <v>315.89999999999998</v>
      </c>
      <c r="E20" s="543">
        <v>18.665800047270146</v>
      </c>
      <c r="F20" s="544">
        <v>208.95000000000002</v>
      </c>
      <c r="G20" s="543">
        <v>12.346372016071852</v>
      </c>
      <c r="H20" s="108"/>
      <c r="J20" s="396"/>
      <c r="K20" s="472"/>
      <c r="L20" s="17"/>
      <c r="M20" s="109"/>
      <c r="N20" s="109"/>
      <c r="P20" s="139"/>
      <c r="Q20" s="141"/>
    </row>
    <row r="21" spans="1:17" ht="15.95" customHeight="1">
      <c r="A21" s="110" t="s">
        <v>397</v>
      </c>
      <c r="B21" s="105" t="s">
        <v>75</v>
      </c>
      <c r="C21" s="136">
        <v>609</v>
      </c>
      <c r="D21" s="452">
        <v>11.36</v>
      </c>
      <c r="E21" s="137">
        <v>18.653530377668307</v>
      </c>
      <c r="F21" s="453">
        <v>11.36</v>
      </c>
      <c r="G21" s="137">
        <v>18.653530377668307</v>
      </c>
      <c r="H21" s="108"/>
      <c r="J21" s="396"/>
      <c r="K21" s="472"/>
      <c r="L21" s="17"/>
      <c r="M21" s="109"/>
      <c r="N21" s="109"/>
      <c r="O21" s="17"/>
      <c r="P21" s="139"/>
      <c r="Q21" s="141"/>
    </row>
    <row r="22" spans="1:17" ht="15.95" customHeight="1">
      <c r="A22" s="536" t="s">
        <v>300</v>
      </c>
      <c r="B22" s="531" t="s">
        <v>41</v>
      </c>
      <c r="C22" s="541">
        <v>262</v>
      </c>
      <c r="D22" s="542">
        <v>4.75</v>
      </c>
      <c r="E22" s="543">
        <v>18.12977099236641</v>
      </c>
      <c r="F22" s="544">
        <v>4.75</v>
      </c>
      <c r="G22" s="543">
        <v>18.12977099236641</v>
      </c>
      <c r="H22" s="108"/>
      <c r="J22" s="396"/>
      <c r="K22" s="472"/>
      <c r="L22" s="17"/>
      <c r="M22" s="109"/>
      <c r="N22" s="109"/>
      <c r="P22" s="139"/>
      <c r="Q22" s="140"/>
    </row>
    <row r="23" spans="1:17" ht="15.95" customHeight="1">
      <c r="A23" s="110" t="s">
        <v>300</v>
      </c>
      <c r="B23" s="105" t="s">
        <v>71</v>
      </c>
      <c r="C23" s="136">
        <v>818</v>
      </c>
      <c r="D23" s="452">
        <v>14.77</v>
      </c>
      <c r="E23" s="137">
        <v>18.056234718826406</v>
      </c>
      <c r="F23" s="453">
        <v>14.77</v>
      </c>
      <c r="G23" s="137">
        <v>18.056234718826406</v>
      </c>
      <c r="H23" s="108"/>
      <c r="J23" s="396"/>
      <c r="K23" s="472"/>
      <c r="L23" s="17"/>
      <c r="M23" s="109"/>
      <c r="N23" s="109"/>
      <c r="O23" s="17"/>
      <c r="P23" s="139"/>
      <c r="Q23" s="141"/>
    </row>
    <row r="24" spans="1:17" ht="15.95" customHeight="1">
      <c r="A24" s="536" t="s">
        <v>146</v>
      </c>
      <c r="B24" s="531" t="s">
        <v>46</v>
      </c>
      <c r="C24" s="541">
        <v>457</v>
      </c>
      <c r="D24" s="542">
        <v>8.23</v>
      </c>
      <c r="E24" s="543">
        <v>18.008752735229763</v>
      </c>
      <c r="F24" s="544">
        <v>8.23</v>
      </c>
      <c r="G24" s="543">
        <v>18.008752735229763</v>
      </c>
      <c r="H24" s="108"/>
      <c r="J24" s="396"/>
      <c r="K24" s="472"/>
      <c r="L24" s="17"/>
      <c r="M24" s="109"/>
      <c r="N24" s="109"/>
      <c r="P24" s="139"/>
      <c r="Q24" s="141"/>
    </row>
    <row r="25" spans="1:17" ht="15.95" customHeight="1">
      <c r="A25" s="110" t="s">
        <v>147</v>
      </c>
      <c r="B25" s="105" t="s">
        <v>63</v>
      </c>
      <c r="C25" s="136">
        <v>5072</v>
      </c>
      <c r="D25" s="452">
        <v>90.95</v>
      </c>
      <c r="E25" s="137">
        <v>17.931782334384856</v>
      </c>
      <c r="F25" s="453">
        <v>90.95</v>
      </c>
      <c r="G25" s="137">
        <v>17.931782334384856</v>
      </c>
      <c r="H25" s="108"/>
      <c r="J25" s="396"/>
      <c r="K25" s="472"/>
      <c r="L25" s="17"/>
      <c r="M25" s="109"/>
      <c r="N25" s="109"/>
      <c r="P25" s="139"/>
      <c r="Q25" s="140"/>
    </row>
    <row r="26" spans="1:17" ht="15.95" customHeight="1">
      <c r="A26" s="536" t="s">
        <v>148</v>
      </c>
      <c r="B26" s="531" t="s">
        <v>66</v>
      </c>
      <c r="C26" s="541">
        <v>10055</v>
      </c>
      <c r="D26" s="542">
        <v>178.35</v>
      </c>
      <c r="E26" s="543">
        <v>17.737444057682744</v>
      </c>
      <c r="F26" s="544">
        <v>178.35</v>
      </c>
      <c r="G26" s="543">
        <v>17.737444057682744</v>
      </c>
      <c r="H26" s="108"/>
      <c r="J26" s="396"/>
      <c r="K26" s="472"/>
      <c r="L26" s="17"/>
      <c r="M26" s="109"/>
      <c r="N26" s="109"/>
      <c r="P26" s="139"/>
      <c r="Q26" s="141"/>
    </row>
    <row r="27" spans="1:17" ht="15.95" customHeight="1">
      <c r="A27" s="110" t="s">
        <v>108</v>
      </c>
      <c r="B27" s="105" t="s">
        <v>42</v>
      </c>
      <c r="C27" s="136">
        <v>251</v>
      </c>
      <c r="D27" s="452">
        <v>4.38</v>
      </c>
      <c r="E27" s="137">
        <v>17.45019920318725</v>
      </c>
      <c r="F27" s="453">
        <v>4.38</v>
      </c>
      <c r="G27" s="137">
        <v>17.45019920318725</v>
      </c>
      <c r="H27" s="108"/>
      <c r="J27" s="396"/>
      <c r="K27" s="472"/>
      <c r="L27" s="17"/>
      <c r="M27" s="109"/>
      <c r="N27" s="109"/>
      <c r="P27" s="139"/>
      <c r="Q27" s="140"/>
    </row>
    <row r="28" spans="1:17" ht="15.95" customHeight="1">
      <c r="A28" s="536" t="s">
        <v>109</v>
      </c>
      <c r="B28" s="531" t="s">
        <v>40</v>
      </c>
      <c r="C28" s="541">
        <v>3809</v>
      </c>
      <c r="D28" s="542">
        <v>65.7</v>
      </c>
      <c r="E28" s="543">
        <v>17.248621685481755</v>
      </c>
      <c r="F28" s="544">
        <v>46</v>
      </c>
      <c r="G28" s="543">
        <v>12.076660540824363</v>
      </c>
      <c r="H28" s="108"/>
      <c r="J28" s="396"/>
      <c r="K28" s="472"/>
      <c r="L28" s="17"/>
      <c r="M28" s="109"/>
      <c r="N28" s="109"/>
      <c r="P28" s="139"/>
      <c r="Q28" s="141"/>
    </row>
    <row r="29" spans="1:17" ht="15.95" customHeight="1">
      <c r="A29" s="110" t="s">
        <v>110</v>
      </c>
      <c r="B29" s="105" t="s">
        <v>39</v>
      </c>
      <c r="C29" s="136">
        <v>955</v>
      </c>
      <c r="D29" s="452">
        <v>16.39</v>
      </c>
      <c r="E29" s="137">
        <v>17.162303664921467</v>
      </c>
      <c r="F29" s="453">
        <v>16.39</v>
      </c>
      <c r="G29" s="137">
        <v>17.162303664921467</v>
      </c>
      <c r="H29" s="108"/>
      <c r="J29" s="396"/>
      <c r="K29" s="472"/>
      <c r="L29" s="17"/>
      <c r="M29" s="109"/>
      <c r="N29" s="109"/>
      <c r="P29" s="139"/>
      <c r="Q29" s="141"/>
    </row>
    <row r="30" spans="1:17" ht="15.95" customHeight="1">
      <c r="A30" s="536" t="s">
        <v>111</v>
      </c>
      <c r="B30" s="531" t="s">
        <v>36</v>
      </c>
      <c r="C30" s="541">
        <v>1209</v>
      </c>
      <c r="D30" s="542">
        <v>20.58</v>
      </c>
      <c r="E30" s="543">
        <v>17.022332506203472</v>
      </c>
      <c r="F30" s="544">
        <v>20.58</v>
      </c>
      <c r="G30" s="543">
        <v>17.022332506203472</v>
      </c>
      <c r="H30" s="108"/>
      <c r="J30" s="396"/>
      <c r="K30" s="472"/>
      <c r="L30" s="17"/>
      <c r="M30" s="109"/>
      <c r="N30" s="109"/>
      <c r="P30" s="139"/>
      <c r="Q30" s="140"/>
    </row>
    <row r="31" spans="1:17" ht="15.95" customHeight="1">
      <c r="A31" s="110" t="s">
        <v>245</v>
      </c>
      <c r="B31" s="105" t="s">
        <v>34</v>
      </c>
      <c r="C31" s="136">
        <v>3852</v>
      </c>
      <c r="D31" s="452">
        <v>65.25</v>
      </c>
      <c r="E31" s="137">
        <v>16.939252336448597</v>
      </c>
      <c r="F31" s="453">
        <v>61.25</v>
      </c>
      <c r="G31" s="137">
        <v>15.900830737279335</v>
      </c>
      <c r="H31" s="108"/>
      <c r="J31" s="396"/>
      <c r="K31" s="472"/>
      <c r="L31" s="17"/>
      <c r="M31" s="109"/>
      <c r="N31" s="109"/>
      <c r="P31" s="139"/>
      <c r="Q31" s="141"/>
    </row>
    <row r="32" spans="1:17" ht="15.95" customHeight="1">
      <c r="A32" s="536" t="s">
        <v>245</v>
      </c>
      <c r="B32" s="531" t="s">
        <v>69</v>
      </c>
      <c r="C32" s="541">
        <v>1961</v>
      </c>
      <c r="D32" s="542">
        <v>33.18</v>
      </c>
      <c r="E32" s="543">
        <v>16.91993880673126</v>
      </c>
      <c r="F32" s="544">
        <v>33.18</v>
      </c>
      <c r="G32" s="543">
        <v>16.91993880673126</v>
      </c>
      <c r="H32" s="108"/>
      <c r="J32" s="396"/>
      <c r="K32" s="472"/>
      <c r="L32" s="17"/>
      <c r="M32" s="109"/>
      <c r="N32" s="109"/>
      <c r="P32" s="139"/>
      <c r="Q32" s="141"/>
    </row>
    <row r="33" spans="1:17" ht="15.95" customHeight="1">
      <c r="A33" s="110" t="s">
        <v>114</v>
      </c>
      <c r="B33" s="105" t="s">
        <v>33</v>
      </c>
      <c r="C33" s="136">
        <v>625</v>
      </c>
      <c r="D33" s="452">
        <v>10.370000000000001</v>
      </c>
      <c r="E33" s="137">
        <v>16.592000000000002</v>
      </c>
      <c r="F33" s="453">
        <v>10.370000000000001</v>
      </c>
      <c r="G33" s="137">
        <v>16.592000000000002</v>
      </c>
      <c r="H33" s="108"/>
      <c r="J33" s="396"/>
      <c r="K33" s="472"/>
      <c r="L33" s="17"/>
      <c r="M33" s="109"/>
      <c r="N33" s="109"/>
      <c r="P33" s="139"/>
      <c r="Q33" s="140"/>
    </row>
    <row r="34" spans="1:17" ht="15.95" customHeight="1">
      <c r="A34" s="536" t="s">
        <v>402</v>
      </c>
      <c r="B34" s="531" t="s">
        <v>76</v>
      </c>
      <c r="C34" s="541">
        <v>1163</v>
      </c>
      <c r="D34" s="542">
        <v>18.63</v>
      </c>
      <c r="E34" s="543">
        <v>16.018916595012897</v>
      </c>
      <c r="F34" s="544">
        <v>18.63</v>
      </c>
      <c r="G34" s="543">
        <v>16.018916595012897</v>
      </c>
      <c r="H34" s="108"/>
      <c r="J34" s="396"/>
      <c r="K34" s="472"/>
      <c r="L34" s="17"/>
      <c r="M34" s="109"/>
      <c r="N34" s="109"/>
      <c r="O34" s="17"/>
      <c r="P34" s="139"/>
      <c r="Q34" s="141"/>
    </row>
    <row r="35" spans="1:17" ht="15.95" customHeight="1">
      <c r="A35" s="110" t="s">
        <v>402</v>
      </c>
      <c r="B35" s="105" t="s">
        <v>27</v>
      </c>
      <c r="C35" s="136">
        <v>29971</v>
      </c>
      <c r="D35" s="452">
        <v>479.5100000000001</v>
      </c>
      <c r="E35" s="137">
        <v>15.999132494744925</v>
      </c>
      <c r="F35" s="453">
        <v>442.12</v>
      </c>
      <c r="G35" s="137">
        <v>14.751593206766541</v>
      </c>
      <c r="H35" s="108"/>
      <c r="J35" s="396"/>
      <c r="K35" s="472"/>
      <c r="L35" s="17"/>
      <c r="M35" s="109"/>
      <c r="N35" s="109"/>
      <c r="P35" s="139"/>
      <c r="Q35" s="141"/>
    </row>
    <row r="36" spans="1:17" ht="15.95" customHeight="1">
      <c r="A36" s="536" t="s">
        <v>151</v>
      </c>
      <c r="B36" s="531" t="s">
        <v>28</v>
      </c>
      <c r="C36" s="541">
        <v>12073</v>
      </c>
      <c r="D36" s="542">
        <v>191.13</v>
      </c>
      <c r="E36" s="543">
        <v>15.831193572434357</v>
      </c>
      <c r="F36" s="544">
        <v>191.13</v>
      </c>
      <c r="G36" s="543">
        <v>15.831193572434357</v>
      </c>
      <c r="H36" s="108"/>
      <c r="J36" s="396"/>
      <c r="K36" s="472"/>
      <c r="L36" s="17"/>
      <c r="M36" s="109"/>
      <c r="N36" s="109"/>
      <c r="P36" s="139"/>
      <c r="Q36" s="141"/>
    </row>
    <row r="37" spans="1:17" ht="15.95" customHeight="1">
      <c r="A37" s="110" t="s">
        <v>152</v>
      </c>
      <c r="B37" s="105" t="s">
        <v>44</v>
      </c>
      <c r="C37" s="136">
        <v>208</v>
      </c>
      <c r="D37" s="452">
        <v>3.2</v>
      </c>
      <c r="E37" s="137">
        <v>15.384615384615385</v>
      </c>
      <c r="F37" s="453">
        <v>3.2</v>
      </c>
      <c r="G37" s="137">
        <v>15.384615384615385</v>
      </c>
      <c r="H37" s="108"/>
      <c r="J37" s="396"/>
      <c r="K37" s="472"/>
      <c r="L37" s="17"/>
      <c r="M37" s="109"/>
      <c r="N37" s="109"/>
      <c r="O37" s="17"/>
      <c r="P37" s="139"/>
      <c r="Q37" s="141"/>
    </row>
    <row r="38" spans="1:17" ht="15.95" customHeight="1">
      <c r="A38" s="536" t="s">
        <v>153</v>
      </c>
      <c r="B38" s="531" t="s">
        <v>25</v>
      </c>
      <c r="C38" s="541">
        <v>37959</v>
      </c>
      <c r="D38" s="542">
        <v>577.70000000000005</v>
      </c>
      <c r="E38" s="543">
        <v>15.219052135198506</v>
      </c>
      <c r="F38" s="544">
        <v>510.22</v>
      </c>
      <c r="G38" s="543">
        <v>13.44134460865671</v>
      </c>
      <c r="H38" s="108"/>
      <c r="J38" s="396"/>
      <c r="K38" s="472"/>
      <c r="L38" s="17"/>
      <c r="M38" s="109"/>
      <c r="N38" s="109"/>
      <c r="P38" s="139"/>
      <c r="Q38" s="140"/>
    </row>
    <row r="39" spans="1:17" ht="15.95" customHeight="1">
      <c r="A39" s="110" t="s">
        <v>281</v>
      </c>
      <c r="B39" s="105" t="s">
        <v>55</v>
      </c>
      <c r="C39" s="136">
        <v>1903</v>
      </c>
      <c r="D39" s="452">
        <v>28.58</v>
      </c>
      <c r="E39" s="137">
        <v>15.018392012611665</v>
      </c>
      <c r="F39" s="453">
        <v>28.58</v>
      </c>
      <c r="G39" s="137">
        <v>15.018392012611665</v>
      </c>
      <c r="H39" s="108"/>
      <c r="J39" s="396"/>
      <c r="K39" s="472"/>
      <c r="L39" s="17"/>
      <c r="M39" s="109"/>
      <c r="N39" s="109"/>
      <c r="P39" s="139"/>
      <c r="Q39" s="140"/>
    </row>
    <row r="40" spans="1:17" ht="15.95" customHeight="1">
      <c r="A40" s="536" t="s">
        <v>281</v>
      </c>
      <c r="B40" s="531" t="s">
        <v>54</v>
      </c>
      <c r="C40" s="541">
        <v>2006</v>
      </c>
      <c r="D40" s="542">
        <v>30.12</v>
      </c>
      <c r="E40" s="543">
        <v>15.014955134596212</v>
      </c>
      <c r="F40" s="544">
        <v>30.12</v>
      </c>
      <c r="G40" s="543">
        <v>15.014955134596212</v>
      </c>
      <c r="H40" s="108"/>
      <c r="J40" s="396"/>
      <c r="K40" s="472"/>
      <c r="L40" s="17"/>
      <c r="M40" s="109"/>
      <c r="N40" s="109"/>
      <c r="O40" s="17"/>
      <c r="P40" s="139"/>
      <c r="Q40" s="141"/>
    </row>
    <row r="41" spans="1:17" ht="15.95" customHeight="1">
      <c r="A41" s="110" t="s">
        <v>156</v>
      </c>
      <c r="B41" s="105" t="s">
        <v>50</v>
      </c>
      <c r="C41" s="136">
        <v>473</v>
      </c>
      <c r="D41" s="452">
        <v>7</v>
      </c>
      <c r="E41" s="137">
        <v>14.799154334038054</v>
      </c>
      <c r="F41" s="453"/>
      <c r="G41" s="137"/>
      <c r="H41" s="108"/>
      <c r="J41" s="396"/>
      <c r="K41" s="472"/>
      <c r="L41" s="17"/>
      <c r="M41" s="109"/>
      <c r="N41" s="109"/>
      <c r="P41" s="139"/>
      <c r="Q41" s="141"/>
    </row>
    <row r="42" spans="1:17" ht="15.95" customHeight="1">
      <c r="A42" s="536" t="s">
        <v>136</v>
      </c>
      <c r="B42" s="531" t="s">
        <v>56</v>
      </c>
      <c r="C42" s="541">
        <v>1077</v>
      </c>
      <c r="D42" s="542">
        <v>15.719999999999999</v>
      </c>
      <c r="E42" s="543">
        <v>14.596100278551532</v>
      </c>
      <c r="F42" s="544">
        <v>15.719999999999999</v>
      </c>
      <c r="G42" s="543">
        <v>14.596100278551532</v>
      </c>
      <c r="H42" s="108"/>
      <c r="J42" s="396"/>
      <c r="K42" s="472"/>
      <c r="L42" s="17"/>
      <c r="M42" s="109"/>
      <c r="N42" s="109"/>
      <c r="P42" s="139"/>
      <c r="Q42" s="141"/>
    </row>
    <row r="43" spans="1:17" ht="15.95" customHeight="1">
      <c r="A43" s="110" t="s">
        <v>115</v>
      </c>
      <c r="B43" s="105" t="s">
        <v>183</v>
      </c>
      <c r="C43" s="136">
        <v>131136</v>
      </c>
      <c r="D43" s="452">
        <v>1868.3099999999995</v>
      </c>
      <c r="E43" s="137">
        <v>14.247117496339675</v>
      </c>
      <c r="F43" s="453">
        <v>1533.7899999999995</v>
      </c>
      <c r="G43" s="137">
        <v>11.696178013665198</v>
      </c>
      <c r="H43" s="108"/>
      <c r="J43" s="396"/>
      <c r="K43" s="472"/>
      <c r="L43" s="17"/>
      <c r="M43" s="109"/>
      <c r="N43" s="109"/>
      <c r="P43" s="139"/>
      <c r="Q43" s="141"/>
    </row>
    <row r="44" spans="1:17" ht="15.95" customHeight="1">
      <c r="A44" s="536" t="s">
        <v>403</v>
      </c>
      <c r="B44" s="531" t="s">
        <v>32</v>
      </c>
      <c r="C44" s="541">
        <v>7534</v>
      </c>
      <c r="D44" s="542">
        <v>106.47</v>
      </c>
      <c r="E44" s="543">
        <v>14.131935226971065</v>
      </c>
      <c r="F44" s="544">
        <v>106.47</v>
      </c>
      <c r="G44" s="543">
        <v>14.131935226971065</v>
      </c>
      <c r="H44" s="108"/>
      <c r="J44" s="396"/>
      <c r="K44" s="472"/>
      <c r="L44" s="17"/>
      <c r="M44" s="109"/>
      <c r="N44" s="109"/>
      <c r="P44" s="139"/>
      <c r="Q44" s="141"/>
    </row>
    <row r="45" spans="1:17" ht="15.95" customHeight="1">
      <c r="A45" s="110" t="s">
        <v>403</v>
      </c>
      <c r="B45" s="105" t="s">
        <v>53</v>
      </c>
      <c r="C45" s="136">
        <v>3115</v>
      </c>
      <c r="D45" s="452">
        <v>43.94</v>
      </c>
      <c r="E45" s="137">
        <v>14.105939004815408</v>
      </c>
      <c r="F45" s="453">
        <v>43.94</v>
      </c>
      <c r="G45" s="137">
        <v>14.105939004815408</v>
      </c>
      <c r="H45" s="108"/>
      <c r="J45" s="396"/>
      <c r="K45" s="472"/>
      <c r="L45" s="17"/>
      <c r="M45" s="109"/>
      <c r="N45" s="109"/>
      <c r="P45" s="139"/>
      <c r="Q45" s="140"/>
    </row>
    <row r="46" spans="1:17" ht="15.95" customHeight="1">
      <c r="A46" s="536" t="s">
        <v>403</v>
      </c>
      <c r="B46" s="531" t="s">
        <v>267</v>
      </c>
      <c r="C46" s="541">
        <v>3588</v>
      </c>
      <c r="D46" s="542">
        <v>50.58</v>
      </c>
      <c r="E46" s="543">
        <v>14.096989966555183</v>
      </c>
      <c r="F46" s="544"/>
      <c r="G46" s="543"/>
      <c r="H46" s="108"/>
      <c r="J46" s="396"/>
      <c r="K46" s="472"/>
      <c r="L46" s="17"/>
      <c r="M46" s="109"/>
      <c r="N46" s="109"/>
      <c r="P46" s="139"/>
      <c r="Q46" s="140"/>
    </row>
    <row r="47" spans="1:17" ht="15.95" customHeight="1">
      <c r="A47" s="110" t="s">
        <v>158</v>
      </c>
      <c r="B47" s="105" t="s">
        <v>342</v>
      </c>
      <c r="C47" s="136">
        <v>2434</v>
      </c>
      <c r="D47" s="452">
        <v>34.099999999999994</v>
      </c>
      <c r="E47" s="137">
        <v>14.009860312243218</v>
      </c>
      <c r="F47" s="453">
        <v>34.099999999999994</v>
      </c>
      <c r="G47" s="137">
        <v>14.009860312243218</v>
      </c>
      <c r="H47" s="108"/>
      <c r="J47" s="396"/>
      <c r="K47" s="472"/>
      <c r="L47" s="17"/>
      <c r="M47" s="109"/>
      <c r="N47" s="109"/>
      <c r="P47" s="139"/>
      <c r="Q47" s="140"/>
    </row>
    <row r="48" spans="1:17" ht="15.95" customHeight="1">
      <c r="A48" s="536" t="s">
        <v>159</v>
      </c>
      <c r="B48" s="531" t="s">
        <v>340</v>
      </c>
      <c r="C48" s="541">
        <v>4726</v>
      </c>
      <c r="D48" s="542">
        <v>65.91</v>
      </c>
      <c r="E48" s="543">
        <v>13.946254760897165</v>
      </c>
      <c r="F48" s="544">
        <v>65.91</v>
      </c>
      <c r="G48" s="543">
        <v>13.946254760897165</v>
      </c>
      <c r="H48" s="108"/>
      <c r="J48" s="396"/>
      <c r="K48" s="472"/>
      <c r="L48" s="17"/>
      <c r="M48" s="109"/>
      <c r="N48" s="109"/>
      <c r="P48" s="139"/>
      <c r="Q48" s="140"/>
    </row>
    <row r="49" spans="1:17" ht="15.95" customHeight="1">
      <c r="A49" s="110" t="s">
        <v>160</v>
      </c>
      <c r="B49" s="105" t="s">
        <v>30</v>
      </c>
      <c r="C49" s="136">
        <v>3512</v>
      </c>
      <c r="D49" s="452">
        <v>48.459999999999994</v>
      </c>
      <c r="E49" s="137">
        <v>13.798405466970385</v>
      </c>
      <c r="F49" s="453">
        <v>22.45</v>
      </c>
      <c r="G49" s="137">
        <v>6.392369020501139</v>
      </c>
      <c r="H49" s="108"/>
      <c r="J49" s="396"/>
      <c r="K49" s="472"/>
      <c r="L49" s="17"/>
      <c r="M49" s="109"/>
      <c r="N49" s="109"/>
      <c r="O49" s="17"/>
      <c r="P49" s="139"/>
      <c r="Q49" s="140"/>
    </row>
    <row r="50" spans="1:17" ht="15.95" customHeight="1">
      <c r="A50" s="536" t="s">
        <v>118</v>
      </c>
      <c r="B50" s="531" t="s">
        <v>29</v>
      </c>
      <c r="C50" s="541">
        <v>19421</v>
      </c>
      <c r="D50" s="542">
        <v>262.54999999999995</v>
      </c>
      <c r="E50" s="543">
        <v>13.518871324854537</v>
      </c>
      <c r="F50" s="544">
        <v>172.56</v>
      </c>
      <c r="G50" s="543">
        <v>8.8852273312393812</v>
      </c>
      <c r="H50" s="108"/>
      <c r="J50" s="396"/>
      <c r="K50" s="472"/>
      <c r="L50" s="17"/>
      <c r="M50" s="109"/>
      <c r="N50" s="109"/>
      <c r="P50" s="139"/>
      <c r="Q50" s="141"/>
    </row>
    <row r="51" spans="1:17" ht="15.95" customHeight="1">
      <c r="A51" s="110" t="s">
        <v>119</v>
      </c>
      <c r="B51" s="105" t="s">
        <v>73</v>
      </c>
      <c r="C51" s="136">
        <v>2276</v>
      </c>
      <c r="D51" s="452">
        <v>30.5</v>
      </c>
      <c r="E51" s="137">
        <v>13.400702987697716</v>
      </c>
      <c r="F51" s="453">
        <v>30.5</v>
      </c>
      <c r="G51" s="137">
        <v>13.400702987697716</v>
      </c>
      <c r="H51" s="108"/>
      <c r="J51" s="396"/>
      <c r="K51" s="472"/>
      <c r="L51" s="17"/>
      <c r="M51" s="109"/>
      <c r="N51" s="109"/>
      <c r="P51" s="139"/>
      <c r="Q51" s="141"/>
    </row>
    <row r="52" spans="1:17" ht="15.95" customHeight="1">
      <c r="A52" s="536" t="s">
        <v>161</v>
      </c>
      <c r="B52" s="531" t="s">
        <v>60</v>
      </c>
      <c r="C52" s="541">
        <v>507</v>
      </c>
      <c r="D52" s="542">
        <v>6.75</v>
      </c>
      <c r="E52" s="543">
        <v>13.313609467455622</v>
      </c>
      <c r="F52" s="544">
        <v>6.75</v>
      </c>
      <c r="G52" s="543">
        <v>13.313609467455622</v>
      </c>
      <c r="H52" s="108"/>
      <c r="J52" s="396"/>
      <c r="K52" s="472"/>
      <c r="L52" s="17"/>
      <c r="M52" s="109"/>
      <c r="N52" s="109"/>
      <c r="P52" s="139"/>
      <c r="Q52" s="141"/>
    </row>
    <row r="53" spans="1:17" ht="15.95" customHeight="1">
      <c r="A53" s="110" t="s">
        <v>162</v>
      </c>
      <c r="B53" s="105" t="s">
        <v>51</v>
      </c>
      <c r="C53" s="136">
        <v>371</v>
      </c>
      <c r="D53" s="452">
        <v>4.9000000000000004</v>
      </c>
      <c r="E53" s="137">
        <v>13.20754716981132</v>
      </c>
      <c r="F53" s="453">
        <v>4.9000000000000004</v>
      </c>
      <c r="G53" s="137">
        <v>13.20754716981132</v>
      </c>
      <c r="H53" s="108"/>
      <c r="J53" s="396"/>
      <c r="K53" s="472"/>
      <c r="L53" s="17"/>
      <c r="M53" s="109"/>
      <c r="N53" s="109"/>
      <c r="O53" s="127"/>
      <c r="P53" s="139"/>
      <c r="Q53" s="141"/>
    </row>
    <row r="54" spans="1:17" ht="15.95" customHeight="1">
      <c r="A54" s="536" t="s">
        <v>404</v>
      </c>
      <c r="B54" s="531" t="s">
        <v>65</v>
      </c>
      <c r="C54" s="541">
        <v>4355</v>
      </c>
      <c r="D54" s="542">
        <v>57.199999999999996</v>
      </c>
      <c r="E54" s="543">
        <v>13.134328358208954</v>
      </c>
      <c r="F54" s="544">
        <v>34.29</v>
      </c>
      <c r="G54" s="543">
        <v>7.8737083811710669</v>
      </c>
      <c r="H54" s="108"/>
      <c r="J54" s="396"/>
      <c r="K54" s="472"/>
      <c r="L54" s="17"/>
      <c r="M54" s="109"/>
      <c r="N54" s="109"/>
      <c r="P54" s="139"/>
      <c r="Q54" s="141"/>
    </row>
    <row r="55" spans="1:17" ht="15.95" customHeight="1">
      <c r="A55" s="110" t="s">
        <v>404</v>
      </c>
      <c r="B55" s="105" t="s">
        <v>74</v>
      </c>
      <c r="C55" s="136">
        <v>497</v>
      </c>
      <c r="D55" s="452">
        <v>6.52</v>
      </c>
      <c r="E55" s="137">
        <v>13.118712273641849</v>
      </c>
      <c r="F55" s="453">
        <v>6.52</v>
      </c>
      <c r="G55" s="137">
        <v>13.118712273641849</v>
      </c>
      <c r="H55" s="108"/>
      <c r="J55" s="396"/>
      <c r="K55" s="472"/>
      <c r="L55" s="17"/>
      <c r="M55" s="109"/>
      <c r="N55" s="109"/>
      <c r="P55" s="139"/>
      <c r="Q55" s="141"/>
    </row>
    <row r="56" spans="1:17" ht="15.95" customHeight="1">
      <c r="A56" s="536" t="s">
        <v>163</v>
      </c>
      <c r="B56" s="531" t="s">
        <v>62</v>
      </c>
      <c r="C56" s="541">
        <v>482</v>
      </c>
      <c r="D56" s="542">
        <v>6.26</v>
      </c>
      <c r="E56" s="543">
        <v>12.987551867219917</v>
      </c>
      <c r="F56" s="544">
        <v>6.26</v>
      </c>
      <c r="G56" s="543">
        <v>12.987551867219917</v>
      </c>
      <c r="H56" s="108"/>
      <c r="J56" s="396"/>
      <c r="K56" s="472"/>
      <c r="L56" s="17"/>
      <c r="M56" s="109"/>
      <c r="N56" s="109"/>
      <c r="O56" s="17"/>
      <c r="P56" s="139"/>
      <c r="Q56" s="141"/>
    </row>
    <row r="57" spans="1:17" ht="15.95" customHeight="1">
      <c r="A57" s="110" t="s">
        <v>164</v>
      </c>
      <c r="B57" s="105" t="s">
        <v>52</v>
      </c>
      <c r="C57" s="136">
        <v>19025</v>
      </c>
      <c r="D57" s="452">
        <v>243.92000000000002</v>
      </c>
      <c r="E57" s="137">
        <v>12.821024967148491</v>
      </c>
      <c r="F57" s="453">
        <v>212.51999999999998</v>
      </c>
      <c r="G57" s="137">
        <v>11.170565045992115</v>
      </c>
      <c r="H57" s="108"/>
      <c r="J57" s="396"/>
      <c r="K57" s="472"/>
      <c r="L57" s="17"/>
      <c r="M57" s="109"/>
      <c r="N57" s="109"/>
      <c r="P57" s="139"/>
      <c r="Q57" s="141"/>
    </row>
    <row r="58" spans="1:17" ht="15.95" customHeight="1">
      <c r="A58" s="536" t="s">
        <v>122</v>
      </c>
      <c r="B58" s="531" t="s">
        <v>59</v>
      </c>
      <c r="C58" s="541">
        <v>370</v>
      </c>
      <c r="D58" s="542">
        <v>4.71</v>
      </c>
      <c r="E58" s="543">
        <v>12.72972972972973</v>
      </c>
      <c r="F58" s="544">
        <v>4.71</v>
      </c>
      <c r="G58" s="543">
        <v>12.72972972972973</v>
      </c>
      <c r="H58" s="108"/>
      <c r="J58" s="396"/>
      <c r="K58" s="472"/>
      <c r="L58" s="17"/>
      <c r="M58" s="109"/>
      <c r="N58" s="109"/>
      <c r="P58" s="139"/>
      <c r="Q58" s="141"/>
    </row>
    <row r="59" spans="1:17" ht="15.95" customHeight="1">
      <c r="A59" s="110" t="s">
        <v>123</v>
      </c>
      <c r="B59" s="105" t="s">
        <v>31</v>
      </c>
      <c r="C59" s="136">
        <v>1308</v>
      </c>
      <c r="D59" s="452">
        <v>16.34</v>
      </c>
      <c r="E59" s="137">
        <v>12.492354740061163</v>
      </c>
      <c r="F59" s="453">
        <v>16.34</v>
      </c>
      <c r="G59" s="137">
        <v>12.492354740061163</v>
      </c>
      <c r="H59" s="108"/>
      <c r="I59" s="127"/>
      <c r="J59" s="396"/>
      <c r="K59" s="472"/>
      <c r="L59" s="17"/>
      <c r="M59" s="109"/>
      <c r="N59" s="109"/>
      <c r="P59" s="139"/>
      <c r="Q59" s="140"/>
    </row>
    <row r="60" spans="1:17" s="127" customFormat="1" ht="15.95" customHeight="1">
      <c r="A60" s="536" t="s">
        <v>305</v>
      </c>
      <c r="B60" s="531" t="s">
        <v>37</v>
      </c>
      <c r="C60" s="541">
        <v>1674</v>
      </c>
      <c r="D60" s="542">
        <v>20.62</v>
      </c>
      <c r="E60" s="543">
        <v>12.317801672640382</v>
      </c>
      <c r="F60" s="544">
        <v>20.62</v>
      </c>
      <c r="G60" s="543">
        <v>12.317801672640382</v>
      </c>
      <c r="H60" s="126"/>
      <c r="I60" s="98"/>
      <c r="J60" s="396"/>
      <c r="K60" s="472"/>
      <c r="L60" s="17"/>
      <c r="M60" s="109"/>
      <c r="N60" s="109"/>
      <c r="O60" s="98"/>
      <c r="P60" s="139"/>
      <c r="Q60" s="141"/>
    </row>
    <row r="61" spans="1:17" ht="15.95" customHeight="1">
      <c r="A61" s="110" t="s">
        <v>305</v>
      </c>
      <c r="B61" s="105" t="s">
        <v>67</v>
      </c>
      <c r="C61" s="136">
        <v>719</v>
      </c>
      <c r="D61" s="452">
        <v>8.84</v>
      </c>
      <c r="E61" s="137">
        <v>12.294853963838666</v>
      </c>
      <c r="F61" s="453">
        <v>8.84</v>
      </c>
      <c r="G61" s="137">
        <v>12.294853963838666</v>
      </c>
      <c r="H61" s="108"/>
      <c r="J61" s="396"/>
      <c r="K61" s="472"/>
      <c r="L61" s="17"/>
      <c r="M61" s="109"/>
      <c r="N61" s="109"/>
      <c r="P61" s="139"/>
      <c r="Q61" s="141"/>
    </row>
    <row r="62" spans="1:17" ht="15.95" customHeight="1">
      <c r="A62" s="536" t="s">
        <v>405</v>
      </c>
      <c r="B62" s="531" t="s">
        <v>61</v>
      </c>
      <c r="C62" s="541">
        <v>862</v>
      </c>
      <c r="D62" s="542">
        <v>10.379999999999999</v>
      </c>
      <c r="E62" s="543">
        <v>12.041763341067284</v>
      </c>
      <c r="F62" s="544">
        <v>10.379999999999999</v>
      </c>
      <c r="G62" s="543">
        <v>12.041763341067284</v>
      </c>
      <c r="H62" s="108"/>
      <c r="J62" s="396"/>
      <c r="K62" s="472"/>
      <c r="L62" s="11"/>
      <c r="N62" s="109"/>
      <c r="P62" s="139"/>
      <c r="Q62" s="141"/>
    </row>
    <row r="63" spans="1:17" ht="15.95" customHeight="1">
      <c r="A63" s="110" t="s">
        <v>405</v>
      </c>
      <c r="B63" s="105" t="s">
        <v>38</v>
      </c>
      <c r="C63" s="136">
        <v>639</v>
      </c>
      <c r="D63" s="452">
        <v>7.65</v>
      </c>
      <c r="E63" s="137">
        <v>11.971830985915494</v>
      </c>
      <c r="F63" s="453">
        <v>7.65</v>
      </c>
      <c r="G63" s="137">
        <v>11.971830985915494</v>
      </c>
      <c r="H63" s="108"/>
      <c r="J63" s="396"/>
      <c r="K63" s="472"/>
      <c r="L63" s="11"/>
      <c r="N63" s="109"/>
      <c r="O63" s="11"/>
      <c r="P63" s="139"/>
      <c r="Q63" s="141"/>
    </row>
    <row r="64" spans="1:17" ht="15.95" customHeight="1">
      <c r="A64" s="536" t="s">
        <v>126</v>
      </c>
      <c r="B64" s="531" t="s">
        <v>48</v>
      </c>
      <c r="C64" s="541">
        <v>1211</v>
      </c>
      <c r="D64" s="542">
        <v>13.59</v>
      </c>
      <c r="E64" s="543">
        <v>11.222130470685384</v>
      </c>
      <c r="F64" s="544">
        <v>13.59</v>
      </c>
      <c r="G64" s="543">
        <v>11.222130470685384</v>
      </c>
      <c r="H64" s="108"/>
      <c r="J64" s="396"/>
      <c r="K64" s="472"/>
      <c r="N64" s="109"/>
      <c r="P64" s="139"/>
      <c r="Q64" s="141"/>
    </row>
    <row r="65" spans="1:17" ht="15.95" customHeight="1" thickBot="1">
      <c r="A65" s="111"/>
      <c r="B65" s="645" t="s">
        <v>2</v>
      </c>
      <c r="C65" s="665">
        <v>362829</v>
      </c>
      <c r="D65" s="666">
        <v>5513.1900000000005</v>
      </c>
      <c r="E65" s="667">
        <v>15.195009219218973</v>
      </c>
      <c r="F65" s="668">
        <v>4715.26</v>
      </c>
      <c r="G65" s="667">
        <v>12.99581896706162</v>
      </c>
      <c r="H65" s="108"/>
      <c r="J65" s="396"/>
      <c r="K65" s="472"/>
      <c r="N65" s="109"/>
      <c r="P65" s="139"/>
      <c r="Q65" s="140"/>
    </row>
    <row r="66" spans="1:17" ht="15.95" customHeight="1" thickTop="1">
      <c r="A66" s="108"/>
      <c r="D66" s="108"/>
      <c r="E66" s="142"/>
      <c r="F66" s="127"/>
      <c r="G66" s="142"/>
      <c r="H66" s="126"/>
      <c r="I66" s="108"/>
      <c r="P66" s="139"/>
      <c r="Q66" s="141"/>
    </row>
    <row r="67" spans="1:17" ht="15">
      <c r="A67" s="108"/>
      <c r="D67" s="108"/>
      <c r="E67" s="108"/>
      <c r="G67" s="108"/>
      <c r="H67" s="108"/>
      <c r="I67" s="108"/>
      <c r="P67" s="11"/>
      <c r="Q67" s="140"/>
    </row>
    <row r="68" spans="1:17" ht="15">
      <c r="A68" s="108"/>
      <c r="D68" s="108"/>
      <c r="E68" s="108"/>
      <c r="G68" s="108"/>
      <c r="H68" s="108"/>
      <c r="I68" s="108"/>
      <c r="P68" s="139"/>
      <c r="Q68" s="140"/>
    </row>
    <row r="69" spans="1:17" ht="15">
      <c r="A69" s="108"/>
      <c r="D69" s="108"/>
      <c r="E69" s="108"/>
      <c r="G69" s="108"/>
      <c r="H69" s="108"/>
      <c r="I69" s="108"/>
      <c r="Q69" s="141"/>
    </row>
    <row r="70" spans="1:17" ht="15">
      <c r="A70" s="108"/>
      <c r="D70" s="108"/>
      <c r="E70" s="108"/>
      <c r="H70" s="108"/>
      <c r="I70" s="108"/>
      <c r="Q70" s="140"/>
    </row>
    <row r="71" spans="1:17" ht="15">
      <c r="C71" s="98" t="s">
        <v>18</v>
      </c>
      <c r="H71" s="108"/>
      <c r="I71" s="108"/>
      <c r="Q71" s="140"/>
    </row>
    <row r="72" spans="1:17" ht="15">
      <c r="Q72" s="141"/>
    </row>
    <row r="73" spans="1:17" ht="15">
      <c r="Q73" s="141"/>
    </row>
    <row r="74" spans="1:17" ht="15">
      <c r="Q74" s="141"/>
    </row>
    <row r="75" spans="1:17" ht="15">
      <c r="Q75" s="141"/>
    </row>
    <row r="76" spans="1:17" ht="15">
      <c r="Q76" s="11"/>
    </row>
    <row r="77" spans="1:17" ht="15">
      <c r="Q77" s="140"/>
    </row>
  </sheetData>
  <sheetProtection sort="0" autoFilter="0" pivotTables="0"/>
  <sortState xmlns:xlrd2="http://schemas.microsoft.com/office/spreadsheetml/2017/richdata2" ref="A7:G64">
    <sortCondition descending="1" ref="E7:E64"/>
  </sortState>
  <mergeCells count="2">
    <mergeCell ref="F5:G5"/>
    <mergeCell ref="D5:E5"/>
  </mergeCells>
  <phoneticPr fontId="36" type="noConversion"/>
  <pageMargins left="0.25" right="0.25" top="0.75" bottom="0.75" header="0.3" footer="0.3"/>
  <pageSetup paperSize="9" scale="97" fitToHeight="0" orientation="portrait" r:id="rId1"/>
  <ignoredErrors>
    <ignoredError sqref="B7:G16 A7:A17 A24:A30 B18:G64 B17:D17 F17:G17 A33 A36:A38 A41:A43 A47:A53 A56:A59 A6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N73"/>
  <sheetViews>
    <sheetView showGridLines="0" topLeftCell="A34" workbookViewId="0">
      <selection activeCell="A63" sqref="A63:G63"/>
    </sheetView>
  </sheetViews>
  <sheetFormatPr defaultRowHeight="11.25"/>
  <cols>
    <col min="1" max="1" width="7" style="10" customWidth="1"/>
    <col min="2" max="2" width="30" style="23" customWidth="1"/>
    <col min="3" max="3" width="9.140625" style="24" customWidth="1"/>
    <col min="4" max="4" width="16.7109375" style="25" customWidth="1"/>
    <col min="5" max="5" width="15" style="25" customWidth="1"/>
    <col min="6" max="6" width="13.7109375" style="25" customWidth="1"/>
    <col min="7" max="7" width="13" style="25" customWidth="1"/>
    <col min="8" max="9" width="9.140625" style="10"/>
    <col min="10" max="10" width="33" style="10" customWidth="1"/>
    <col min="11" max="12" width="13.7109375" style="10" customWidth="1"/>
    <col min="13" max="13" width="9.140625" style="10"/>
    <col min="14" max="14" width="10.140625" style="10" bestFit="1" customWidth="1"/>
    <col min="15" max="16384" width="9.140625" style="10"/>
  </cols>
  <sheetData>
    <row r="1" spans="1:14" s="2" customFormat="1" ht="12.75">
      <c r="A1" s="2" t="s">
        <v>210</v>
      </c>
      <c r="B1" s="3"/>
      <c r="C1" s="4"/>
      <c r="D1" s="5"/>
      <c r="E1" s="5"/>
      <c r="F1" s="5"/>
      <c r="G1" s="5"/>
      <c r="I1" s="2">
        <v>-1</v>
      </c>
    </row>
    <row r="2" spans="1:14" s="9" customFormat="1" ht="12.75">
      <c r="A2" s="2" t="s">
        <v>406</v>
      </c>
      <c r="B2" s="6"/>
      <c r="C2" s="7"/>
      <c r="D2" s="8"/>
      <c r="E2" s="8"/>
      <c r="F2" s="8"/>
      <c r="G2" s="8"/>
    </row>
    <row r="3" spans="1:14" s="9" customFormat="1" ht="12.75">
      <c r="A3" s="2" t="s">
        <v>254</v>
      </c>
      <c r="B3" s="6"/>
      <c r="C3" s="7"/>
      <c r="D3" s="8"/>
      <c r="E3" s="8"/>
      <c r="F3" s="8"/>
      <c r="G3" s="8"/>
    </row>
    <row r="4" spans="1:14" ht="15">
      <c r="J4"/>
      <c r="K4"/>
      <c r="L4"/>
      <c r="M4"/>
      <c r="N4"/>
    </row>
    <row r="5" spans="1:14" ht="20.100000000000001" customHeight="1">
      <c r="A5" s="707" t="s">
        <v>18</v>
      </c>
      <c r="B5" s="705" t="s">
        <v>0</v>
      </c>
      <c r="C5" s="705" t="s">
        <v>178</v>
      </c>
      <c r="D5" s="709" t="s">
        <v>179</v>
      </c>
      <c r="E5" s="710"/>
      <c r="F5" s="709" t="s">
        <v>182</v>
      </c>
      <c r="G5" s="710"/>
      <c r="J5"/>
      <c r="K5"/>
      <c r="L5"/>
      <c r="M5"/>
      <c r="N5"/>
    </row>
    <row r="6" spans="1:14" ht="20.100000000000001" customHeight="1">
      <c r="A6" s="708"/>
      <c r="B6" s="706"/>
      <c r="C6" s="706"/>
      <c r="D6" s="12" t="s">
        <v>180</v>
      </c>
      <c r="E6" s="13" t="s">
        <v>181</v>
      </c>
      <c r="F6" s="12" t="s">
        <v>180</v>
      </c>
      <c r="G6" s="13" t="s">
        <v>181</v>
      </c>
      <c r="J6" s="396"/>
      <c r="K6" s="450"/>
      <c r="L6" s="450"/>
      <c r="M6" s="450"/>
      <c r="N6" s="450"/>
    </row>
    <row r="7" spans="1:14" ht="15" customHeight="1">
      <c r="A7" s="143" t="s">
        <v>133</v>
      </c>
      <c r="B7" s="105" t="s">
        <v>183</v>
      </c>
      <c r="C7" s="551">
        <v>-1248123.6729999997</v>
      </c>
      <c r="D7" s="552">
        <v>16222661.561000003</v>
      </c>
      <c r="E7" s="553">
        <v>14630183.800000003</v>
      </c>
      <c r="F7" s="554">
        <v>7.6937046877717297E-2</v>
      </c>
      <c r="G7" s="555">
        <v>8.5311551109836334E-2</v>
      </c>
      <c r="J7" s="396"/>
      <c r="K7" s="450"/>
      <c r="L7" s="450"/>
      <c r="M7" s="450"/>
      <c r="N7" s="450"/>
    </row>
    <row r="8" spans="1:14" ht="15" customHeight="1">
      <c r="A8" s="545" t="s">
        <v>134</v>
      </c>
      <c r="B8" s="531" t="s">
        <v>25</v>
      </c>
      <c r="C8" s="112">
        <v>-595878.92099999997</v>
      </c>
      <c r="D8" s="546">
        <v>5235840.95</v>
      </c>
      <c r="E8" s="547">
        <v>4782183.9380000001</v>
      </c>
      <c r="F8" s="548">
        <v>0.11380768183953334</v>
      </c>
      <c r="G8" s="549">
        <v>0.12460393174445895</v>
      </c>
      <c r="J8" s="396"/>
      <c r="K8" s="450"/>
      <c r="L8" s="450"/>
      <c r="M8" s="450"/>
      <c r="N8" s="450"/>
    </row>
    <row r="9" spans="1:14" ht="15" customHeight="1">
      <c r="A9" s="143" t="s">
        <v>269</v>
      </c>
      <c r="B9" s="105" t="s">
        <v>340</v>
      </c>
      <c r="C9" s="551">
        <v>-73898.767999999996</v>
      </c>
      <c r="D9" s="552">
        <v>763143.88899999997</v>
      </c>
      <c r="E9" s="553">
        <v>745709.05999999994</v>
      </c>
      <c r="F9" s="554">
        <v>9.6834645556599611E-2</v>
      </c>
      <c r="G9" s="555">
        <v>9.9098659200948958E-2</v>
      </c>
      <c r="J9" s="396"/>
      <c r="K9" s="450"/>
      <c r="L9" s="450"/>
      <c r="M9" s="450"/>
      <c r="N9" s="450"/>
    </row>
    <row r="10" spans="1:14" ht="15" customHeight="1">
      <c r="A10" s="545" t="s">
        <v>269</v>
      </c>
      <c r="B10" s="531" t="s">
        <v>26</v>
      </c>
      <c r="C10" s="112">
        <v>-298351.038</v>
      </c>
      <c r="D10" s="546">
        <v>2210682.426</v>
      </c>
      <c r="E10" s="547">
        <v>1964219.8019999999</v>
      </c>
      <c r="F10" s="548">
        <v>0.13495879575061134</v>
      </c>
      <c r="G10" s="549">
        <v>0.15189289798230027</v>
      </c>
      <c r="J10" s="396"/>
      <c r="K10" s="450"/>
      <c r="L10" s="450"/>
      <c r="M10" s="450"/>
      <c r="N10" s="450"/>
    </row>
    <row r="11" spans="1:14" ht="15" customHeight="1">
      <c r="A11" s="143" t="s">
        <v>293</v>
      </c>
      <c r="B11" s="105" t="s">
        <v>27</v>
      </c>
      <c r="C11" s="551">
        <v>-466916.88300000009</v>
      </c>
      <c r="D11" s="552">
        <v>4428317.9160000002</v>
      </c>
      <c r="E11" s="553">
        <v>4131244.9920000001</v>
      </c>
      <c r="F11" s="554">
        <v>0.1054388803732853</v>
      </c>
      <c r="G11" s="555">
        <v>0.11302086511552013</v>
      </c>
      <c r="J11" s="396"/>
      <c r="K11" s="450"/>
      <c r="L11" s="450"/>
      <c r="M11" s="450"/>
      <c r="N11" s="450"/>
    </row>
    <row r="12" spans="1:14" ht="15" customHeight="1">
      <c r="A12" s="545" t="s">
        <v>293</v>
      </c>
      <c r="B12" s="531" t="s">
        <v>28</v>
      </c>
      <c r="C12" s="112">
        <v>-216278.39300000001</v>
      </c>
      <c r="D12" s="546">
        <v>1944050.9819999998</v>
      </c>
      <c r="E12" s="547">
        <v>1644666.4009999998</v>
      </c>
      <c r="F12" s="548">
        <v>0.11125139978453509</v>
      </c>
      <c r="G12" s="549">
        <v>0.13150289497523457</v>
      </c>
      <c r="J12" s="396"/>
      <c r="K12" s="450"/>
      <c r="L12" s="450"/>
      <c r="M12" s="450"/>
      <c r="N12" s="450"/>
    </row>
    <row r="13" spans="1:14" ht="15" customHeight="1">
      <c r="A13" s="143" t="s">
        <v>293</v>
      </c>
      <c r="B13" s="105" t="s">
        <v>29</v>
      </c>
      <c r="C13" s="551">
        <v>-193652.53099999999</v>
      </c>
      <c r="D13" s="552">
        <v>1484499.5670000003</v>
      </c>
      <c r="E13" s="553">
        <v>1385095.2750000004</v>
      </c>
      <c r="F13" s="554">
        <v>0.13044970527768429</v>
      </c>
      <c r="G13" s="555">
        <v>0.13981170428871756</v>
      </c>
      <c r="J13" s="396"/>
      <c r="K13" s="450"/>
      <c r="L13" s="450"/>
      <c r="M13" s="450"/>
      <c r="N13" s="450"/>
    </row>
    <row r="14" spans="1:14" ht="15" customHeight="1">
      <c r="A14" s="545" t="s">
        <v>243</v>
      </c>
      <c r="B14" s="531" t="s">
        <v>30</v>
      </c>
      <c r="C14" s="112">
        <v>-31875.478999999999</v>
      </c>
      <c r="D14" s="546">
        <v>253154.72899999999</v>
      </c>
      <c r="E14" s="547">
        <v>222490.50599999999</v>
      </c>
      <c r="F14" s="548">
        <v>0.12591303005048743</v>
      </c>
      <c r="G14" s="549">
        <v>0.14326669291677552</v>
      </c>
      <c r="J14" s="396"/>
      <c r="K14" s="450"/>
      <c r="L14" s="450"/>
      <c r="M14" s="450"/>
      <c r="N14" s="450"/>
    </row>
    <row r="15" spans="1:14" ht="15" customHeight="1">
      <c r="A15" s="143" t="s">
        <v>243</v>
      </c>
      <c r="B15" s="105" t="s">
        <v>31</v>
      </c>
      <c r="C15" s="551">
        <v>-19999.728999999999</v>
      </c>
      <c r="D15" s="552">
        <v>178941.82199999999</v>
      </c>
      <c r="E15" s="553">
        <v>162260.49</v>
      </c>
      <c r="F15" s="554">
        <v>0.11176665564520742</v>
      </c>
      <c r="G15" s="555">
        <v>0.12325692471408166</v>
      </c>
      <c r="J15" s="396"/>
      <c r="K15" s="450"/>
      <c r="L15" s="450"/>
      <c r="M15" s="450"/>
      <c r="N15" s="450"/>
    </row>
    <row r="16" spans="1:14" ht="15" customHeight="1">
      <c r="A16" s="545" t="s">
        <v>256</v>
      </c>
      <c r="B16" s="531" t="s">
        <v>32</v>
      </c>
      <c r="C16" s="112">
        <v>-169239.05300000001</v>
      </c>
      <c r="D16" s="546">
        <v>1041940.652</v>
      </c>
      <c r="E16" s="547">
        <v>964538.81</v>
      </c>
      <c r="F16" s="548">
        <v>0.16242676842980114</v>
      </c>
      <c r="G16" s="549">
        <v>0.1754611128607671</v>
      </c>
      <c r="J16" s="396"/>
      <c r="K16" s="450"/>
      <c r="L16" s="450"/>
      <c r="M16" s="450"/>
      <c r="N16" s="450"/>
    </row>
    <row r="17" spans="1:14" ht="15" customHeight="1">
      <c r="A17" s="143" t="s">
        <v>256</v>
      </c>
      <c r="B17" s="105" t="s">
        <v>33</v>
      </c>
      <c r="C17" s="551">
        <v>-14959.611999999999</v>
      </c>
      <c r="D17" s="552">
        <v>112553.068</v>
      </c>
      <c r="E17" s="553">
        <v>101915.18799999999</v>
      </c>
      <c r="F17" s="554">
        <v>0.13291163240436946</v>
      </c>
      <c r="G17" s="555">
        <v>0.14678491296115748</v>
      </c>
      <c r="J17" s="396"/>
      <c r="K17" s="450"/>
      <c r="L17" s="450"/>
      <c r="M17" s="450"/>
      <c r="N17" s="450"/>
    </row>
    <row r="18" spans="1:14" ht="15" customHeight="1">
      <c r="A18" s="545" t="s">
        <v>307</v>
      </c>
      <c r="B18" s="531" t="s">
        <v>34</v>
      </c>
      <c r="C18" s="112">
        <v>-72731.623000000007</v>
      </c>
      <c r="D18" s="546">
        <v>644767.73499999999</v>
      </c>
      <c r="E18" s="547">
        <v>569615.86499999999</v>
      </c>
      <c r="F18" s="548">
        <v>0.11280282658684837</v>
      </c>
      <c r="G18" s="549">
        <v>0.12768538846789321</v>
      </c>
      <c r="J18" s="396"/>
      <c r="K18" s="450"/>
      <c r="L18" s="450"/>
      <c r="M18" s="450"/>
      <c r="N18" s="450"/>
    </row>
    <row r="19" spans="1:14" ht="15" customHeight="1">
      <c r="A19" s="143" t="s">
        <v>307</v>
      </c>
      <c r="B19" s="105" t="s">
        <v>35</v>
      </c>
      <c r="C19" s="551">
        <v>-29068.402999999998</v>
      </c>
      <c r="D19" s="552">
        <v>192956.853</v>
      </c>
      <c r="E19" s="553">
        <v>169371.386</v>
      </c>
      <c r="F19" s="554">
        <v>0.15064716566454367</v>
      </c>
      <c r="G19" s="555">
        <v>0.17162522954142914</v>
      </c>
      <c r="J19" s="396"/>
      <c r="K19" s="450"/>
      <c r="L19" s="450"/>
      <c r="M19" s="450"/>
      <c r="N19" s="450"/>
    </row>
    <row r="20" spans="1:14" ht="15" customHeight="1">
      <c r="A20" s="545" t="s">
        <v>307</v>
      </c>
      <c r="B20" s="531" t="s">
        <v>36</v>
      </c>
      <c r="C20" s="112">
        <v>-43908.991999999998</v>
      </c>
      <c r="D20" s="546">
        <v>241030.75899999999</v>
      </c>
      <c r="E20" s="547">
        <v>201715.91499999998</v>
      </c>
      <c r="F20" s="548">
        <v>0.18217173684459087</v>
      </c>
      <c r="G20" s="549">
        <v>0.21767738058744648</v>
      </c>
      <c r="J20" s="396"/>
      <c r="K20" s="450"/>
      <c r="L20" s="450"/>
      <c r="M20" s="450"/>
      <c r="N20" s="450"/>
    </row>
    <row r="21" spans="1:14" ht="15" customHeight="1">
      <c r="A21" s="143" t="s">
        <v>307</v>
      </c>
      <c r="B21" s="105" t="s">
        <v>185</v>
      </c>
      <c r="C21" s="551">
        <v>-7513</v>
      </c>
      <c r="D21" s="552">
        <v>24661</v>
      </c>
      <c r="E21" s="553">
        <v>24661</v>
      </c>
      <c r="F21" s="554">
        <v>0.30465106848870688</v>
      </c>
      <c r="G21" s="555">
        <v>0.30465106848870688</v>
      </c>
      <c r="J21" s="396"/>
      <c r="K21" s="450"/>
      <c r="L21" s="450"/>
      <c r="M21" s="450"/>
      <c r="N21" s="450"/>
    </row>
    <row r="22" spans="1:14" ht="15" customHeight="1">
      <c r="A22" s="545" t="s">
        <v>307</v>
      </c>
      <c r="B22" s="531" t="s">
        <v>37</v>
      </c>
      <c r="C22" s="112">
        <v>-31567.883999999998</v>
      </c>
      <c r="D22" s="546">
        <v>256606.28999999998</v>
      </c>
      <c r="E22" s="547">
        <v>233020.20599999998</v>
      </c>
      <c r="F22" s="548">
        <v>0.12302069446543965</v>
      </c>
      <c r="G22" s="549">
        <v>0.13547273235180302</v>
      </c>
      <c r="J22" s="396"/>
      <c r="K22" s="450"/>
      <c r="L22" s="450"/>
      <c r="M22" s="450"/>
      <c r="N22" s="450"/>
    </row>
    <row r="23" spans="1:14" ht="15" customHeight="1">
      <c r="A23" s="143" t="s">
        <v>307</v>
      </c>
      <c r="B23" s="105" t="s">
        <v>38</v>
      </c>
      <c r="C23" s="551">
        <v>-7474.884</v>
      </c>
      <c r="D23" s="552">
        <v>79541.108000000007</v>
      </c>
      <c r="E23" s="553">
        <v>68727.716000000015</v>
      </c>
      <c r="F23" s="554">
        <v>9.3975105300268119E-2</v>
      </c>
      <c r="G23" s="555">
        <v>0.10876083820390595</v>
      </c>
      <c r="H23" s="20"/>
      <c r="J23" s="396"/>
      <c r="K23" s="450"/>
      <c r="L23" s="450"/>
      <c r="M23" s="450"/>
      <c r="N23" s="450"/>
    </row>
    <row r="24" spans="1:14" ht="15" customHeight="1">
      <c r="A24" s="545" t="s">
        <v>307</v>
      </c>
      <c r="B24" s="531" t="s">
        <v>39</v>
      </c>
      <c r="C24" s="112">
        <v>-17768.32</v>
      </c>
      <c r="D24" s="546">
        <v>162254.61799999999</v>
      </c>
      <c r="E24" s="547">
        <v>156565.886</v>
      </c>
      <c r="F24" s="548">
        <v>0.10950887080452774</v>
      </c>
      <c r="G24" s="549">
        <v>0.11348781304760093</v>
      </c>
      <c r="H24" s="20"/>
      <c r="J24" s="396"/>
      <c r="K24" s="450"/>
      <c r="L24" s="450"/>
      <c r="M24" s="450"/>
      <c r="N24" s="450"/>
    </row>
    <row r="25" spans="1:14" ht="15" customHeight="1">
      <c r="A25" s="143" t="s">
        <v>307</v>
      </c>
      <c r="B25" s="105" t="s">
        <v>40</v>
      </c>
      <c r="C25" s="551">
        <v>-58516.05</v>
      </c>
      <c r="D25" s="552">
        <v>497366.25200000004</v>
      </c>
      <c r="E25" s="553">
        <v>441298.47700000001</v>
      </c>
      <c r="F25" s="554">
        <v>0.11765183054679794</v>
      </c>
      <c r="G25" s="555">
        <v>0.13259970983312502</v>
      </c>
      <c r="H25" s="20"/>
      <c r="J25" s="396"/>
      <c r="K25" s="450"/>
      <c r="L25" s="450"/>
      <c r="M25" s="450"/>
      <c r="N25" s="450"/>
    </row>
    <row r="26" spans="1:14" ht="15" customHeight="1">
      <c r="A26" s="545" t="s">
        <v>232</v>
      </c>
      <c r="B26" s="531" t="s">
        <v>41</v>
      </c>
      <c r="C26" s="112">
        <v>-3558.6959999999999</v>
      </c>
      <c r="D26" s="546">
        <v>69291.775200000004</v>
      </c>
      <c r="E26" s="547">
        <v>61586.419200000004</v>
      </c>
      <c r="F26" s="548">
        <v>5.1358130019448535E-2</v>
      </c>
      <c r="G26" s="549">
        <v>5.7783778408081236E-2</v>
      </c>
      <c r="H26" s="20"/>
      <c r="J26" s="396"/>
      <c r="K26" s="450"/>
      <c r="L26" s="450"/>
      <c r="M26" s="450"/>
      <c r="N26" s="450"/>
    </row>
    <row r="27" spans="1:14" ht="15" customHeight="1">
      <c r="A27" s="143" t="s">
        <v>232</v>
      </c>
      <c r="B27" s="105" t="s">
        <v>42</v>
      </c>
      <c r="C27" s="551">
        <v>-1968.8040000000001</v>
      </c>
      <c r="D27" s="552">
        <v>26327.567999999999</v>
      </c>
      <c r="E27" s="553">
        <v>22329.119999999999</v>
      </c>
      <c r="F27" s="554">
        <v>7.4781081184559089E-2</v>
      </c>
      <c r="G27" s="555">
        <v>8.8172037232098724E-2</v>
      </c>
      <c r="H27" s="20"/>
      <c r="J27" s="396"/>
      <c r="K27" s="450"/>
      <c r="L27" s="450"/>
      <c r="M27" s="450"/>
      <c r="N27" s="450"/>
    </row>
    <row r="28" spans="1:14" ht="15" customHeight="1">
      <c r="A28" s="545" t="s">
        <v>308</v>
      </c>
      <c r="B28" s="531" t="s">
        <v>43</v>
      </c>
      <c r="C28" s="112">
        <v>-16402.864000000001</v>
      </c>
      <c r="D28" s="546">
        <v>158838.70500000002</v>
      </c>
      <c r="E28" s="547">
        <v>148298.17500000002</v>
      </c>
      <c r="F28" s="548">
        <v>0.10326742464942659</v>
      </c>
      <c r="G28" s="549">
        <v>0.11060732203885854</v>
      </c>
      <c r="H28" s="20"/>
      <c r="J28" s="396"/>
      <c r="K28" s="450"/>
      <c r="L28" s="450"/>
      <c r="M28" s="450"/>
      <c r="N28" s="450"/>
    </row>
    <row r="29" spans="1:14" ht="15" customHeight="1">
      <c r="A29" s="143" t="s">
        <v>308</v>
      </c>
      <c r="B29" s="105" t="s">
        <v>44</v>
      </c>
      <c r="C29" s="551">
        <v>-1987.7395652173914</v>
      </c>
      <c r="D29" s="552">
        <v>28210.187391304346</v>
      </c>
      <c r="E29" s="553">
        <v>26612.187391304346</v>
      </c>
      <c r="F29" s="554">
        <v>7.0461763959430573E-2</v>
      </c>
      <c r="G29" s="555">
        <v>7.4692829115839396E-2</v>
      </c>
      <c r="H29" s="20"/>
      <c r="J29" s="396"/>
      <c r="K29" s="450"/>
      <c r="L29" s="450"/>
      <c r="M29" s="450"/>
      <c r="N29" s="450"/>
    </row>
    <row r="30" spans="1:14" ht="15" customHeight="1">
      <c r="A30" s="545" t="s">
        <v>308</v>
      </c>
      <c r="B30" s="531" t="s">
        <v>46</v>
      </c>
      <c r="C30" s="112">
        <v>-8223.6669999999995</v>
      </c>
      <c r="D30" s="546">
        <v>95692.297000000006</v>
      </c>
      <c r="E30" s="547">
        <v>86492.297000000006</v>
      </c>
      <c r="F30" s="548">
        <v>8.5938651885428138E-2</v>
      </c>
      <c r="G30" s="549">
        <v>9.5079761842837854E-2</v>
      </c>
      <c r="H30" s="20"/>
      <c r="J30" s="396"/>
      <c r="K30" s="450"/>
      <c r="L30" s="450"/>
      <c r="M30" s="450"/>
      <c r="N30" s="450"/>
    </row>
    <row r="31" spans="1:14" ht="15" customHeight="1">
      <c r="A31" s="143" t="s">
        <v>308</v>
      </c>
      <c r="B31" s="105" t="s">
        <v>47</v>
      </c>
      <c r="C31" s="551">
        <v>-119125.075</v>
      </c>
      <c r="D31" s="552">
        <v>712257.43200000003</v>
      </c>
      <c r="E31" s="553">
        <v>649605.43200000003</v>
      </c>
      <c r="F31" s="554">
        <v>0.16725002737493372</v>
      </c>
      <c r="G31" s="555">
        <v>0.18338066329469976</v>
      </c>
      <c r="J31" s="396"/>
      <c r="K31" s="450"/>
      <c r="L31" s="450"/>
      <c r="M31" s="450"/>
      <c r="N31" s="450"/>
    </row>
    <row r="32" spans="1:14" ht="15" customHeight="1">
      <c r="A32" s="545" t="s">
        <v>308</v>
      </c>
      <c r="B32" s="531" t="s">
        <v>48</v>
      </c>
      <c r="C32" s="112">
        <v>-18617.881000000001</v>
      </c>
      <c r="D32" s="546">
        <v>128974</v>
      </c>
      <c r="E32" s="547">
        <v>118148.32</v>
      </c>
      <c r="F32" s="548">
        <v>0.14435375346969156</v>
      </c>
      <c r="G32" s="549">
        <v>0.1575805817636679</v>
      </c>
      <c r="J32" s="396"/>
      <c r="K32" s="450"/>
      <c r="L32" s="450"/>
      <c r="M32" s="450"/>
      <c r="N32" s="450"/>
    </row>
    <row r="33" spans="1:14" ht="15" customHeight="1">
      <c r="A33" s="143" t="s">
        <v>309</v>
      </c>
      <c r="B33" s="105" t="s">
        <v>49</v>
      </c>
      <c r="C33" s="556">
        <v>-24663.175999999999</v>
      </c>
      <c r="D33" s="552">
        <v>174842.625</v>
      </c>
      <c r="E33" s="553">
        <v>154804.46799999999</v>
      </c>
      <c r="F33" s="554">
        <v>0.14105928688727934</v>
      </c>
      <c r="G33" s="555">
        <v>0.15931824396696354</v>
      </c>
      <c r="J33" s="396"/>
      <c r="K33" s="450"/>
      <c r="L33" s="450"/>
      <c r="M33" s="450"/>
      <c r="N33" s="450"/>
    </row>
    <row r="34" spans="1:14" ht="15" customHeight="1">
      <c r="A34" s="545" t="s">
        <v>309</v>
      </c>
      <c r="B34" s="531" t="s">
        <v>51</v>
      </c>
      <c r="C34" s="112">
        <v>-3385.2080000000001</v>
      </c>
      <c r="D34" s="546">
        <v>40820.955000000002</v>
      </c>
      <c r="E34" s="547">
        <v>36786.955000000002</v>
      </c>
      <c r="F34" s="548">
        <v>8.2928192150330635E-2</v>
      </c>
      <c r="G34" s="549">
        <v>9.2021968113424987E-2</v>
      </c>
      <c r="J34" s="396"/>
      <c r="K34" s="450"/>
      <c r="L34" s="450"/>
      <c r="M34" s="450"/>
      <c r="N34" s="450"/>
    </row>
    <row r="35" spans="1:14" ht="15" customHeight="1">
      <c r="A35" s="143" t="s">
        <v>309</v>
      </c>
      <c r="B35" s="105" t="s">
        <v>52</v>
      </c>
      <c r="C35" s="551">
        <v>-361615.04500000004</v>
      </c>
      <c r="D35" s="552">
        <v>2059462.0360000001</v>
      </c>
      <c r="E35" s="553">
        <v>1886411.9840000002</v>
      </c>
      <c r="F35" s="554">
        <v>0.17558713813552426</v>
      </c>
      <c r="G35" s="555">
        <v>0.19169462878051777</v>
      </c>
      <c r="J35" s="396"/>
      <c r="K35" s="450"/>
      <c r="L35" s="450"/>
      <c r="M35" s="450"/>
      <c r="N35" s="450"/>
    </row>
    <row r="36" spans="1:14" ht="15" customHeight="1">
      <c r="A36" s="545" t="s">
        <v>309</v>
      </c>
      <c r="B36" s="531" t="s">
        <v>53</v>
      </c>
      <c r="C36" s="112">
        <v>-50692.536</v>
      </c>
      <c r="D36" s="546">
        <v>490734.70299999998</v>
      </c>
      <c r="E36" s="547">
        <v>441303.50299999997</v>
      </c>
      <c r="F36" s="548">
        <v>0.10329926881083036</v>
      </c>
      <c r="G36" s="549">
        <v>0.11487000591518079</v>
      </c>
      <c r="J36" s="396"/>
      <c r="K36" s="450"/>
      <c r="L36" s="450"/>
      <c r="M36" s="450"/>
      <c r="N36" s="450"/>
    </row>
    <row r="37" spans="1:14" ht="15" customHeight="1">
      <c r="A37" s="143" t="s">
        <v>309</v>
      </c>
      <c r="B37" s="105" t="s">
        <v>54</v>
      </c>
      <c r="C37" s="551">
        <v>-48761.345000000001</v>
      </c>
      <c r="D37" s="552">
        <v>349105.89500000002</v>
      </c>
      <c r="E37" s="553">
        <v>298857.89900000003</v>
      </c>
      <c r="F37" s="554">
        <v>0.13967494017825163</v>
      </c>
      <c r="G37" s="555">
        <v>0.16315896338413327</v>
      </c>
      <c r="J37" s="396"/>
      <c r="K37" s="450"/>
      <c r="L37" s="450"/>
      <c r="M37" s="450"/>
      <c r="N37" s="450"/>
    </row>
    <row r="38" spans="1:14" ht="15" customHeight="1">
      <c r="A38" s="545" t="s">
        <v>309</v>
      </c>
      <c r="B38" s="531" t="s">
        <v>55</v>
      </c>
      <c r="C38" s="112">
        <v>-38560.8606</v>
      </c>
      <c r="D38" s="546">
        <v>340487.01199999999</v>
      </c>
      <c r="E38" s="547">
        <v>304492.076</v>
      </c>
      <c r="F38" s="548">
        <v>0.11325207494258255</v>
      </c>
      <c r="G38" s="549">
        <v>0.12663994776665385</v>
      </c>
      <c r="J38" s="396"/>
      <c r="K38" s="450"/>
      <c r="L38" s="450"/>
      <c r="M38" s="450"/>
      <c r="N38" s="450"/>
    </row>
    <row r="39" spans="1:14" ht="15" customHeight="1">
      <c r="A39" s="143" t="s">
        <v>309</v>
      </c>
      <c r="B39" s="105" t="s">
        <v>56</v>
      </c>
      <c r="C39" s="551">
        <v>-18507.537</v>
      </c>
      <c r="D39" s="552">
        <v>181896.674</v>
      </c>
      <c r="E39" s="553">
        <v>166927.38200000001</v>
      </c>
      <c r="F39" s="554">
        <v>0.10174752837976576</v>
      </c>
      <c r="G39" s="555">
        <v>0.11087178615189687</v>
      </c>
      <c r="J39" s="396"/>
      <c r="K39" s="450"/>
      <c r="L39" s="450"/>
      <c r="M39" s="450"/>
      <c r="N39" s="450"/>
    </row>
    <row r="40" spans="1:14" ht="15" customHeight="1">
      <c r="A40" s="545" t="s">
        <v>309</v>
      </c>
      <c r="B40" s="531" t="s">
        <v>57</v>
      </c>
      <c r="C40" s="112">
        <v>-17069.995999999999</v>
      </c>
      <c r="D40" s="546">
        <v>149560.068</v>
      </c>
      <c r="E40" s="547">
        <v>129792.288</v>
      </c>
      <c r="F40" s="548">
        <v>0.11413471676142858</v>
      </c>
      <c r="G40" s="549">
        <v>0.13151779865379981</v>
      </c>
      <c r="J40" s="396"/>
      <c r="K40" s="450"/>
      <c r="L40" s="450"/>
      <c r="M40" s="450"/>
      <c r="N40" s="450"/>
    </row>
    <row r="41" spans="1:14" ht="15" customHeight="1">
      <c r="A41" s="143" t="s">
        <v>309</v>
      </c>
      <c r="B41" s="105" t="s">
        <v>58</v>
      </c>
      <c r="C41" s="551">
        <v>-8300.1859999999997</v>
      </c>
      <c r="D41" s="552">
        <v>99845.337</v>
      </c>
      <c r="E41" s="553">
        <v>90209.724000000002</v>
      </c>
      <c r="F41" s="554">
        <v>8.3130432020075209E-2</v>
      </c>
      <c r="G41" s="555">
        <v>9.2009881329422977E-2</v>
      </c>
      <c r="J41" s="396"/>
      <c r="K41" s="450"/>
      <c r="L41" s="450"/>
      <c r="M41" s="450"/>
      <c r="N41" s="450"/>
    </row>
    <row r="42" spans="1:14" ht="15" customHeight="1">
      <c r="A42" s="545" t="s">
        <v>309</v>
      </c>
      <c r="B42" s="531" t="s">
        <v>59</v>
      </c>
      <c r="C42" s="112">
        <v>-6076.2250000000004</v>
      </c>
      <c r="D42" s="546">
        <v>61969.366999999998</v>
      </c>
      <c r="E42" s="547">
        <v>56002.366999999998</v>
      </c>
      <c r="F42" s="548">
        <v>9.8052074664567751E-2</v>
      </c>
      <c r="G42" s="549">
        <v>0.10849943181865868</v>
      </c>
      <c r="J42" s="396"/>
      <c r="K42" s="450"/>
      <c r="L42" s="450"/>
      <c r="M42" s="450"/>
      <c r="N42" s="450"/>
    </row>
    <row r="43" spans="1:14" ht="15" customHeight="1">
      <c r="A43" s="143" t="s">
        <v>309</v>
      </c>
      <c r="B43" s="105" t="s">
        <v>60</v>
      </c>
      <c r="C43" s="551">
        <v>-5041.1909999999998</v>
      </c>
      <c r="D43" s="552">
        <v>89184.754000000001</v>
      </c>
      <c r="E43" s="553">
        <v>71396.241999999998</v>
      </c>
      <c r="F43" s="554">
        <v>5.6525255426504849E-2</v>
      </c>
      <c r="G43" s="555">
        <v>7.060863231428903E-2</v>
      </c>
      <c r="J43" s="396"/>
      <c r="K43" s="450"/>
      <c r="L43" s="450"/>
      <c r="M43" s="450"/>
      <c r="N43" s="450"/>
    </row>
    <row r="44" spans="1:14" ht="15" customHeight="1">
      <c r="A44" s="545" t="s">
        <v>310</v>
      </c>
      <c r="B44" s="531" t="s">
        <v>61</v>
      </c>
      <c r="C44" s="112">
        <v>-6368.9170000000004</v>
      </c>
      <c r="D44" s="546">
        <v>130296.177</v>
      </c>
      <c r="E44" s="547">
        <v>120097.32699999999</v>
      </c>
      <c r="F44" s="548">
        <v>4.8880305981655936E-2</v>
      </c>
      <c r="G44" s="549">
        <v>5.3031296858089112E-2</v>
      </c>
      <c r="J44" s="396"/>
      <c r="K44" s="450"/>
      <c r="L44" s="450"/>
      <c r="M44" s="450"/>
      <c r="N44" s="450"/>
    </row>
    <row r="45" spans="1:14" ht="15" customHeight="1">
      <c r="A45" s="143" t="s">
        <v>310</v>
      </c>
      <c r="B45" s="105" t="s">
        <v>62</v>
      </c>
      <c r="C45" s="551">
        <v>-21465.745999999999</v>
      </c>
      <c r="D45" s="552">
        <v>93345.400999999998</v>
      </c>
      <c r="E45" s="553">
        <v>64724.514999999999</v>
      </c>
      <c r="F45" s="554">
        <v>0.22996040265550952</v>
      </c>
      <c r="G45" s="555">
        <v>0.33164784626041616</v>
      </c>
      <c r="J45" s="396"/>
      <c r="K45" s="450"/>
      <c r="L45" s="450"/>
      <c r="M45" s="450"/>
      <c r="N45" s="450"/>
    </row>
    <row r="46" spans="1:14" ht="15" customHeight="1">
      <c r="A46" s="545" t="s">
        <v>310</v>
      </c>
      <c r="B46" s="531" t="s">
        <v>63</v>
      </c>
      <c r="C46" s="112">
        <v>-109335.804</v>
      </c>
      <c r="D46" s="546">
        <v>1017429.045</v>
      </c>
      <c r="E46" s="547">
        <v>868281.01</v>
      </c>
      <c r="F46" s="548">
        <v>0.10746282950866613</v>
      </c>
      <c r="G46" s="549">
        <v>0.12592214126622439</v>
      </c>
      <c r="J46" s="396"/>
      <c r="K46" s="450"/>
      <c r="L46" s="450"/>
      <c r="M46" s="450"/>
      <c r="N46" s="450"/>
    </row>
    <row r="47" spans="1:14" ht="15" customHeight="1">
      <c r="A47" s="143" t="s">
        <v>310</v>
      </c>
      <c r="B47" s="105" t="s">
        <v>341</v>
      </c>
      <c r="C47" s="551">
        <v>-87134.922999999995</v>
      </c>
      <c r="D47" s="552">
        <v>876488.51900000009</v>
      </c>
      <c r="E47" s="553">
        <v>793801.34000000008</v>
      </c>
      <c r="F47" s="554">
        <v>9.9413650163282963E-2</v>
      </c>
      <c r="G47" s="555">
        <v>0.10976918103967925</v>
      </c>
      <c r="J47" s="396"/>
      <c r="K47" s="450"/>
      <c r="L47" s="450"/>
      <c r="M47" s="450"/>
      <c r="N47" s="450"/>
    </row>
    <row r="48" spans="1:14" ht="15" customHeight="1">
      <c r="A48" s="545" t="s">
        <v>311</v>
      </c>
      <c r="B48" s="531" t="s">
        <v>64</v>
      </c>
      <c r="C48" s="112">
        <v>-13533.205</v>
      </c>
      <c r="D48" s="546">
        <v>149446.11499999999</v>
      </c>
      <c r="E48" s="547">
        <v>125501.14899999999</v>
      </c>
      <c r="F48" s="548">
        <v>9.0555749809889674E-2</v>
      </c>
      <c r="G48" s="549">
        <v>0.10783331553402752</v>
      </c>
      <c r="J48" s="396"/>
      <c r="K48" s="450"/>
      <c r="L48" s="450"/>
      <c r="M48" s="450"/>
      <c r="N48" s="450"/>
    </row>
    <row r="49" spans="1:14" ht="15" customHeight="1">
      <c r="A49" s="143" t="s">
        <v>311</v>
      </c>
      <c r="B49" s="105" t="s">
        <v>65</v>
      </c>
      <c r="C49" s="106">
        <v>-41845.813999999998</v>
      </c>
      <c r="D49" s="552">
        <v>302162.61800000002</v>
      </c>
      <c r="E49" s="553">
        <v>288678.61800000002</v>
      </c>
      <c r="F49" s="554">
        <v>0.13848772649964264</v>
      </c>
      <c r="G49" s="555">
        <v>0.1449564026941545</v>
      </c>
      <c r="J49" s="396"/>
      <c r="K49" s="450"/>
      <c r="L49" s="450"/>
      <c r="M49" s="450"/>
      <c r="N49" s="450"/>
    </row>
    <row r="50" spans="1:14" ht="15" customHeight="1">
      <c r="A50" s="545" t="s">
        <v>311</v>
      </c>
      <c r="B50" s="531" t="s">
        <v>66</v>
      </c>
      <c r="C50" s="112">
        <v>-191813.79300000001</v>
      </c>
      <c r="D50" s="546">
        <v>1667107.933</v>
      </c>
      <c r="E50" s="547">
        <v>1516756.399</v>
      </c>
      <c r="F50" s="548">
        <v>0.11505781311641086</v>
      </c>
      <c r="G50" s="549">
        <v>0.12646315065917188</v>
      </c>
      <c r="J50" s="396"/>
      <c r="K50" s="450"/>
      <c r="L50" s="450"/>
      <c r="M50" s="450"/>
      <c r="N50" s="450"/>
    </row>
    <row r="51" spans="1:14" ht="15" customHeight="1">
      <c r="A51" s="143" t="s">
        <v>311</v>
      </c>
      <c r="B51" s="557" t="s">
        <v>342</v>
      </c>
      <c r="C51" s="558">
        <v>-27037.084999999999</v>
      </c>
      <c r="D51" s="552">
        <v>338136.72499999998</v>
      </c>
      <c r="E51" s="553">
        <v>301884.49699999997</v>
      </c>
      <c r="F51" s="559">
        <v>7.9959031365197025E-2</v>
      </c>
      <c r="G51" s="560">
        <v>8.9561025056546714E-2</v>
      </c>
      <c r="J51" s="396"/>
      <c r="K51" s="450"/>
      <c r="L51" s="450"/>
      <c r="M51" s="450"/>
      <c r="N51" s="450"/>
    </row>
    <row r="52" spans="1:14" ht="15" customHeight="1">
      <c r="A52" s="545" t="s">
        <v>311</v>
      </c>
      <c r="B52" s="531" t="s">
        <v>67</v>
      </c>
      <c r="C52" s="112">
        <v>-7720.223</v>
      </c>
      <c r="D52" s="546">
        <v>73411.478999999992</v>
      </c>
      <c r="E52" s="547">
        <v>67164.081999999995</v>
      </c>
      <c r="F52" s="548">
        <v>0.10516370334944486</v>
      </c>
      <c r="G52" s="549">
        <v>0.11494570863039565</v>
      </c>
      <c r="J52" s="396"/>
      <c r="K52" s="450"/>
      <c r="L52" s="450"/>
      <c r="M52" s="450"/>
      <c r="N52" s="450"/>
    </row>
    <row r="53" spans="1:14" ht="15" customHeight="1">
      <c r="A53" s="143" t="s">
        <v>311</v>
      </c>
      <c r="B53" s="105" t="s">
        <v>68</v>
      </c>
      <c r="C53" s="551">
        <v>-12018.516</v>
      </c>
      <c r="D53" s="552">
        <v>86003.816000000006</v>
      </c>
      <c r="E53" s="553">
        <v>79260.684000000008</v>
      </c>
      <c r="F53" s="554">
        <v>0.13974398531339585</v>
      </c>
      <c r="G53" s="555">
        <v>0.15163275653790723</v>
      </c>
      <c r="J53" s="396"/>
      <c r="K53" s="450"/>
      <c r="L53" s="450"/>
      <c r="M53" s="450"/>
      <c r="N53" s="450"/>
    </row>
    <row r="54" spans="1:14" ht="15.75" customHeight="1">
      <c r="A54" s="545" t="s">
        <v>312</v>
      </c>
      <c r="B54" s="531" t="s">
        <v>69</v>
      </c>
      <c r="C54" s="112">
        <v>-33537.737999999998</v>
      </c>
      <c r="D54" s="546">
        <v>316098.01</v>
      </c>
      <c r="E54" s="547">
        <v>293056.75</v>
      </c>
      <c r="F54" s="548">
        <v>0.10609917474646549</v>
      </c>
      <c r="G54" s="549">
        <v>0.11444110398412594</v>
      </c>
      <c r="J54" s="396"/>
      <c r="K54" s="450"/>
      <c r="L54" s="450"/>
      <c r="M54" s="450"/>
      <c r="N54" s="450"/>
    </row>
    <row r="55" spans="1:14" ht="15" customHeight="1">
      <c r="A55" s="143" t="s">
        <v>312</v>
      </c>
      <c r="B55" s="105" t="s">
        <v>70</v>
      </c>
      <c r="C55" s="551">
        <v>-24602.809000000001</v>
      </c>
      <c r="D55" s="552">
        <v>394187.86700000003</v>
      </c>
      <c r="E55" s="553">
        <v>356135.83700000006</v>
      </c>
      <c r="F55" s="554">
        <v>6.2413917473517773E-2</v>
      </c>
      <c r="G55" s="555">
        <v>6.908265454902815E-2</v>
      </c>
      <c r="J55" s="396"/>
      <c r="K55" s="450"/>
      <c r="L55" s="450"/>
      <c r="M55" s="450"/>
      <c r="N55" s="450"/>
    </row>
    <row r="56" spans="1:14" ht="15" customHeight="1">
      <c r="A56" s="545" t="s">
        <v>312</v>
      </c>
      <c r="B56" s="531" t="s">
        <v>71</v>
      </c>
      <c r="C56" s="112">
        <v>-14888.044</v>
      </c>
      <c r="D56" s="546">
        <v>152852.424</v>
      </c>
      <c r="E56" s="547">
        <v>136987.25899999999</v>
      </c>
      <c r="F56" s="548">
        <v>9.7401425573728551E-2</v>
      </c>
      <c r="G56" s="549">
        <v>0.10868196143701218</v>
      </c>
      <c r="J56" s="396"/>
      <c r="K56" s="450"/>
      <c r="L56" s="450"/>
      <c r="M56" s="450"/>
      <c r="N56" s="450"/>
    </row>
    <row r="57" spans="1:14" ht="15" customHeight="1">
      <c r="A57" s="143" t="s">
        <v>313</v>
      </c>
      <c r="B57" s="105" t="s">
        <v>72</v>
      </c>
      <c r="C57" s="551">
        <v>-92143.668999999994</v>
      </c>
      <c r="D57" s="552">
        <v>603765.28099999996</v>
      </c>
      <c r="E57" s="553">
        <v>505660.28099999996</v>
      </c>
      <c r="F57" s="554">
        <v>0.15261505074850437</v>
      </c>
      <c r="G57" s="555">
        <v>0.18222445476195115</v>
      </c>
      <c r="J57" s="396"/>
      <c r="K57" s="450"/>
      <c r="L57" s="450"/>
      <c r="M57" s="450"/>
      <c r="N57" s="450"/>
    </row>
    <row r="58" spans="1:14" ht="15" customHeight="1">
      <c r="A58" s="545" t="s">
        <v>313</v>
      </c>
      <c r="B58" s="531" t="s">
        <v>73</v>
      </c>
      <c r="C58" s="551">
        <v>-34648.731</v>
      </c>
      <c r="D58" s="546">
        <v>331224.35100000002</v>
      </c>
      <c r="E58" s="547">
        <v>297824.35500000004</v>
      </c>
      <c r="F58" s="548">
        <v>0.1046080425409302</v>
      </c>
      <c r="G58" s="549">
        <v>0.11633948136981609</v>
      </c>
      <c r="J58" s="396"/>
      <c r="K58" s="450"/>
      <c r="L58" s="450"/>
      <c r="M58" s="450"/>
      <c r="N58" s="450"/>
    </row>
    <row r="59" spans="1:14" ht="15" customHeight="1">
      <c r="A59" s="143" t="s">
        <v>313</v>
      </c>
      <c r="B59" s="105" t="s">
        <v>74</v>
      </c>
      <c r="C59" s="551">
        <v>-9174.4310000000005</v>
      </c>
      <c r="D59" s="552">
        <v>99664.521999999997</v>
      </c>
      <c r="E59" s="553">
        <v>99664.521999999997</v>
      </c>
      <c r="F59" s="554">
        <v>9.2053127992727454E-2</v>
      </c>
      <c r="G59" s="555">
        <v>9.2053127992727454E-2</v>
      </c>
      <c r="J59" s="396"/>
      <c r="K59" s="450"/>
      <c r="L59" s="450"/>
      <c r="M59" s="450"/>
      <c r="N59" s="450"/>
    </row>
    <row r="60" spans="1:14" ht="15" customHeight="1">
      <c r="A60" s="545" t="s">
        <v>314</v>
      </c>
      <c r="B60" s="531" t="s">
        <v>75</v>
      </c>
      <c r="C60" s="112">
        <v>-1240.2529999999999</v>
      </c>
      <c r="D60" s="546">
        <v>130148.76000000001</v>
      </c>
      <c r="E60" s="547">
        <v>122080.38</v>
      </c>
      <c r="F60" s="548">
        <v>9.5295030087109538E-3</v>
      </c>
      <c r="G60" s="549">
        <v>1.0159314707244521E-2</v>
      </c>
      <c r="J60" s="396"/>
      <c r="K60" s="450"/>
      <c r="L60" s="450"/>
      <c r="M60" s="450"/>
      <c r="N60" s="450"/>
    </row>
    <row r="61" spans="1:14" ht="15" customHeight="1">
      <c r="A61" s="143" t="s">
        <v>314</v>
      </c>
      <c r="B61" s="105" t="s">
        <v>76</v>
      </c>
      <c r="C61" s="551">
        <v>-20120.564999999999</v>
      </c>
      <c r="D61" s="552">
        <v>251552.59700000001</v>
      </c>
      <c r="E61" s="553">
        <v>220355.80100000001</v>
      </c>
      <c r="F61" s="554">
        <v>7.9985518893291321E-2</v>
      </c>
      <c r="G61" s="555">
        <v>9.1309440952725349E-2</v>
      </c>
      <c r="J61" s="396"/>
      <c r="K61" s="450"/>
      <c r="L61" s="450"/>
      <c r="M61" s="450"/>
      <c r="N61" s="450"/>
    </row>
    <row r="62" spans="1:14" ht="15" customHeight="1">
      <c r="A62" s="545" t="s">
        <v>314</v>
      </c>
      <c r="B62" s="531" t="s">
        <v>77</v>
      </c>
      <c r="C62" s="550">
        <v>-20110.699000000001</v>
      </c>
      <c r="D62" s="546">
        <v>171194.33799999999</v>
      </c>
      <c r="E62" s="547">
        <v>146734.054</v>
      </c>
      <c r="F62" s="548">
        <v>0.11747292132990989</v>
      </c>
      <c r="G62" s="549">
        <v>0.13705543090903766</v>
      </c>
      <c r="J62" s="396"/>
      <c r="K62" s="450"/>
      <c r="L62" s="450"/>
      <c r="M62" s="450"/>
      <c r="N62" s="450"/>
    </row>
    <row r="63" spans="1:14" ht="17.100000000000001" customHeight="1" thickBot="1">
      <c r="A63" s="669"/>
      <c r="B63" s="670" t="s">
        <v>78</v>
      </c>
      <c r="C63" s="671">
        <f>SUM(C7:C62)</f>
        <v>-5119022.2331652157</v>
      </c>
      <c r="D63" s="672">
        <f t="shared" ref="D63:E63" si="0">SUM(D7:D62)</f>
        <v>48416989.545591332</v>
      </c>
      <c r="E63" s="673">
        <f t="shared" si="0"/>
        <v>43754190.411591291</v>
      </c>
      <c r="F63" s="674">
        <f>+(C63/D63)*-1</f>
        <v>0.10572780920930543</v>
      </c>
      <c r="G63" s="675">
        <f>+(C63/E63)*-1</f>
        <v>0.11699501659180722</v>
      </c>
      <c r="N63"/>
    </row>
    <row r="64" spans="1:14" ht="15.75" thickTop="1">
      <c r="N64"/>
    </row>
    <row r="65" spans="14:14" ht="15">
      <c r="N65"/>
    </row>
    <row r="66" spans="14:14" ht="15">
      <c r="N66"/>
    </row>
    <row r="67" spans="14:14" ht="15">
      <c r="N67"/>
    </row>
    <row r="68" spans="14:14" ht="15">
      <c r="N68"/>
    </row>
    <row r="69" spans="14:14" ht="15">
      <c r="N69"/>
    </row>
    <row r="70" spans="14:14" ht="15">
      <c r="N70"/>
    </row>
    <row r="71" spans="14:14" ht="15">
      <c r="N71"/>
    </row>
    <row r="72" spans="14:14" ht="15">
      <c r="N72"/>
    </row>
    <row r="73" spans="14:14" ht="15">
      <c r="N73"/>
    </row>
  </sheetData>
  <sheetProtection sort="0" autoFilter="0" pivotTables="0"/>
  <mergeCells count="5">
    <mergeCell ref="C5:C6"/>
    <mergeCell ref="B5:B6"/>
    <mergeCell ref="A5:A6"/>
    <mergeCell ref="D5:E5"/>
    <mergeCell ref="F5:G5"/>
  </mergeCells>
  <pageMargins left="0.23622047244094491" right="0.23622047244094491" top="0.74803149606299213" bottom="0.74803149606299213" header="0.31496062992125984" footer="0.31496062992125984"/>
  <pageSetup paperSize="9" scale="94" fitToHeight="0" orientation="portrait" r:id="rId1"/>
  <ignoredErrors>
    <ignoredError sqref="A7:A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P81"/>
  <sheetViews>
    <sheetView topLeftCell="A49" workbookViewId="0">
      <selection activeCell="B73" sqref="B73"/>
    </sheetView>
  </sheetViews>
  <sheetFormatPr defaultRowHeight="15"/>
  <cols>
    <col min="1" max="1" width="5.85546875" style="11" customWidth="1"/>
    <col min="2" max="2" width="33.5703125" style="11" customWidth="1"/>
    <col min="3" max="3" width="8.5703125" style="11" bestFit="1" customWidth="1"/>
    <col min="4" max="4" width="13.5703125" style="11" customWidth="1"/>
    <col min="5" max="5" width="14" style="11" customWidth="1"/>
    <col min="6" max="6" width="13.140625" style="11" customWidth="1"/>
    <col min="7" max="7" width="13" style="11" customWidth="1"/>
    <col min="8" max="11" width="9.140625" style="11"/>
    <col min="12" max="12" width="13.28515625" style="11" customWidth="1"/>
    <col min="13" max="13" width="24.42578125" style="11" customWidth="1"/>
    <col min="14" max="14" width="20.140625" style="11" customWidth="1"/>
    <col min="15" max="15" width="9.140625" style="11" customWidth="1"/>
    <col min="16" max="16" width="11.7109375" style="11" customWidth="1"/>
    <col min="17" max="16384" width="9.140625" style="11"/>
  </cols>
  <sheetData>
    <row r="1" spans="1:16" s="9" customFormat="1" ht="12.75">
      <c r="A1" s="2" t="s">
        <v>211</v>
      </c>
    </row>
    <row r="2" spans="1:16" s="2" customFormat="1" ht="12.75">
      <c r="A2" s="2" t="s">
        <v>408</v>
      </c>
    </row>
    <row r="3" spans="1:16" ht="11.25" customHeight="1">
      <c r="A3" s="2" t="s">
        <v>255</v>
      </c>
      <c r="D3" s="144"/>
      <c r="E3" s="144"/>
      <c r="F3" s="144"/>
      <c r="G3" s="144"/>
    </row>
    <row r="4" spans="1:16" ht="11.25" customHeight="1">
      <c r="D4" s="476"/>
      <c r="E4" s="476"/>
      <c r="F4" s="476"/>
      <c r="G4" s="476"/>
    </row>
    <row r="5" spans="1:16" ht="35.25" customHeight="1">
      <c r="A5" s="145"/>
      <c r="B5" s="145"/>
      <c r="C5" s="146"/>
      <c r="D5" s="713" t="s">
        <v>250</v>
      </c>
      <c r="E5" s="712"/>
      <c r="F5" s="711" t="s">
        <v>130</v>
      </c>
      <c r="G5" s="712"/>
    </row>
    <row r="6" spans="1:16">
      <c r="A6" s="147" t="s">
        <v>82</v>
      </c>
      <c r="B6" s="567" t="s">
        <v>0</v>
      </c>
      <c r="C6" s="148" t="s">
        <v>86</v>
      </c>
      <c r="D6" s="149" t="s">
        <v>180</v>
      </c>
      <c r="E6" s="150" t="s">
        <v>181</v>
      </c>
      <c r="F6" s="151" t="s">
        <v>180</v>
      </c>
      <c r="G6" s="150" t="s">
        <v>181</v>
      </c>
      <c r="L6" s="469"/>
      <c r="M6"/>
      <c r="N6" s="427"/>
    </row>
    <row r="7" spans="1:16" ht="15.95" customHeight="1">
      <c r="A7" s="152">
        <v>1</v>
      </c>
      <c r="B7" s="153" t="s">
        <v>409</v>
      </c>
      <c r="C7" s="154">
        <v>90</v>
      </c>
      <c r="D7" s="155">
        <v>53288</v>
      </c>
      <c r="E7" s="156">
        <v>53288</v>
      </c>
      <c r="F7" s="157">
        <v>592088.88888888888</v>
      </c>
      <c r="G7" s="156">
        <v>592088.88888888888</v>
      </c>
      <c r="L7" s="469"/>
      <c r="M7"/>
      <c r="N7" s="450"/>
      <c r="P7" s="282"/>
    </row>
    <row r="8" spans="1:16" ht="15.95" customHeight="1">
      <c r="A8" s="561">
        <v>2</v>
      </c>
      <c r="B8" s="562" t="s">
        <v>41</v>
      </c>
      <c r="C8" s="494">
        <v>262</v>
      </c>
      <c r="D8" s="158">
        <v>69456.227200000008</v>
      </c>
      <c r="E8" s="159">
        <v>61750.871200000009</v>
      </c>
      <c r="F8" s="160">
        <v>265100.10381679394</v>
      </c>
      <c r="G8" s="159">
        <v>235690.34809160308</v>
      </c>
      <c r="L8"/>
      <c r="M8"/>
      <c r="N8" s="450"/>
      <c r="P8" s="282"/>
    </row>
    <row r="9" spans="1:16" ht="15.95" customHeight="1">
      <c r="A9" s="152">
        <v>3</v>
      </c>
      <c r="B9" s="153" t="s">
        <v>72</v>
      </c>
      <c r="C9" s="154">
        <v>2699</v>
      </c>
      <c r="D9" s="155">
        <v>697165.99939999997</v>
      </c>
      <c r="E9" s="156">
        <v>599060.99939999997</v>
      </c>
      <c r="F9" s="157">
        <v>258305.29803630974</v>
      </c>
      <c r="G9" s="156">
        <v>221956.65038903296</v>
      </c>
      <c r="L9"/>
      <c r="M9"/>
      <c r="N9" s="450"/>
      <c r="P9" s="282"/>
    </row>
    <row r="10" spans="1:16" ht="15.95" customHeight="1">
      <c r="A10" s="561">
        <v>4</v>
      </c>
      <c r="B10" s="562" t="s">
        <v>77</v>
      </c>
      <c r="C10" s="494">
        <v>687</v>
      </c>
      <c r="D10" s="158">
        <v>176138.84759999998</v>
      </c>
      <c r="E10" s="159">
        <v>151678.56359999999</v>
      </c>
      <c r="F10" s="160">
        <v>256388.42445414842</v>
      </c>
      <c r="G10" s="159">
        <v>220783.93537117905</v>
      </c>
      <c r="L10"/>
      <c r="M10"/>
      <c r="N10" s="450"/>
      <c r="P10" s="282"/>
    </row>
    <row r="11" spans="1:16" ht="15.95" customHeight="1">
      <c r="A11" s="152">
        <v>5</v>
      </c>
      <c r="B11" s="153" t="s">
        <v>57</v>
      </c>
      <c r="C11" s="154">
        <v>623</v>
      </c>
      <c r="D11" s="155">
        <v>149687.8364</v>
      </c>
      <c r="E11" s="156">
        <v>129920.0564</v>
      </c>
      <c r="F11" s="157">
        <v>240269.40032102729</v>
      </c>
      <c r="G11" s="156">
        <v>208539.41637239166</v>
      </c>
      <c r="L11"/>
      <c r="M11"/>
      <c r="N11" s="450"/>
      <c r="P11" s="282"/>
    </row>
    <row r="12" spans="1:16" ht="15.95" customHeight="1">
      <c r="A12" s="561">
        <v>6</v>
      </c>
      <c r="B12" s="562" t="s">
        <v>70</v>
      </c>
      <c r="C12" s="494">
        <v>1682</v>
      </c>
      <c r="D12" s="158">
        <v>404012.79940000002</v>
      </c>
      <c r="E12" s="159">
        <v>365960.76939999999</v>
      </c>
      <c r="F12" s="160">
        <v>240197.85933412606</v>
      </c>
      <c r="G12" s="159">
        <v>217574.77372175982</v>
      </c>
      <c r="L12"/>
      <c r="M12"/>
      <c r="N12" s="450"/>
      <c r="P12" s="282"/>
    </row>
    <row r="13" spans="1:16" ht="15.95" customHeight="1">
      <c r="A13" s="152">
        <v>7</v>
      </c>
      <c r="B13" s="153" t="s">
        <v>64</v>
      </c>
      <c r="C13" s="154">
        <v>659</v>
      </c>
      <c r="D13" s="155">
        <v>151229.7402</v>
      </c>
      <c r="E13" s="156">
        <v>127284.7742</v>
      </c>
      <c r="F13" s="157">
        <v>229483.67253414265</v>
      </c>
      <c r="G13" s="156">
        <v>193148.36752655538</v>
      </c>
      <c r="L13"/>
      <c r="M13"/>
      <c r="N13" s="450"/>
      <c r="P13" s="282"/>
    </row>
    <row r="14" spans="1:16" ht="15.95" customHeight="1">
      <c r="A14" s="561">
        <v>8</v>
      </c>
      <c r="B14" s="562" t="s">
        <v>76</v>
      </c>
      <c r="C14" s="494">
        <v>1163</v>
      </c>
      <c r="D14" s="158">
        <v>260378.54820000002</v>
      </c>
      <c r="E14" s="159">
        <v>229181.75220000002</v>
      </c>
      <c r="F14" s="160">
        <v>223885.25210662081</v>
      </c>
      <c r="G14" s="159">
        <v>197060.83594153053</v>
      </c>
      <c r="L14"/>
      <c r="M14"/>
      <c r="N14" s="450"/>
      <c r="P14" s="282"/>
    </row>
    <row r="15" spans="1:16" ht="15.95" customHeight="1">
      <c r="A15" s="152">
        <v>9</v>
      </c>
      <c r="B15" s="153" t="s">
        <v>35</v>
      </c>
      <c r="C15" s="154">
        <v>876</v>
      </c>
      <c r="D15" s="155">
        <v>194151.57940000002</v>
      </c>
      <c r="E15" s="156">
        <v>170566.11240000001</v>
      </c>
      <c r="F15" s="157">
        <v>221634.22305936075</v>
      </c>
      <c r="G15" s="156">
        <v>194710.17397260276</v>
      </c>
      <c r="L15"/>
      <c r="M15"/>
      <c r="N15" s="450"/>
      <c r="P15" s="282"/>
    </row>
    <row r="16" spans="1:16" ht="15.95" customHeight="1">
      <c r="A16" s="561">
        <v>10</v>
      </c>
      <c r="B16" s="562" t="s">
        <v>75</v>
      </c>
      <c r="C16" s="494">
        <v>609</v>
      </c>
      <c r="D16" s="158">
        <v>133479.84960000002</v>
      </c>
      <c r="E16" s="159">
        <v>125411.46960000001</v>
      </c>
      <c r="F16" s="160">
        <v>219178.73497536947</v>
      </c>
      <c r="G16" s="159">
        <v>205930.16354679805</v>
      </c>
      <c r="L16"/>
      <c r="M16"/>
      <c r="N16" s="450"/>
      <c r="P16" s="282"/>
    </row>
    <row r="17" spans="1:16" ht="15.95" customHeight="1">
      <c r="A17" s="152">
        <v>11</v>
      </c>
      <c r="B17" s="153" t="s">
        <v>62</v>
      </c>
      <c r="C17" s="154">
        <v>482</v>
      </c>
      <c r="D17" s="155">
        <v>104829.5474</v>
      </c>
      <c r="E17" s="156">
        <v>76208.661399999997</v>
      </c>
      <c r="F17" s="157">
        <v>217488.68755186719</v>
      </c>
      <c r="G17" s="156">
        <v>158109.2560165975</v>
      </c>
      <c r="L17"/>
      <c r="M17"/>
      <c r="N17" s="450"/>
      <c r="P17" s="282"/>
    </row>
    <row r="18" spans="1:16" ht="15.95" customHeight="1">
      <c r="A18" s="561">
        <v>12</v>
      </c>
      <c r="B18" s="562" t="s">
        <v>46</v>
      </c>
      <c r="C18" s="494">
        <v>457</v>
      </c>
      <c r="D18" s="158">
        <v>97552.163</v>
      </c>
      <c r="E18" s="159">
        <v>88352.163</v>
      </c>
      <c r="F18" s="160">
        <v>213462.06345733043</v>
      </c>
      <c r="G18" s="159">
        <v>193330.77242888403</v>
      </c>
      <c r="L18"/>
      <c r="M18"/>
      <c r="N18" s="450"/>
      <c r="P18" s="282"/>
    </row>
    <row r="19" spans="1:16" ht="15.95" customHeight="1">
      <c r="A19" s="152">
        <v>13</v>
      </c>
      <c r="B19" s="153" t="s">
        <v>58</v>
      </c>
      <c r="C19" s="154">
        <v>483</v>
      </c>
      <c r="D19" s="155">
        <v>101199.7262</v>
      </c>
      <c r="E19" s="156">
        <v>91564.113200000007</v>
      </c>
      <c r="F19" s="157">
        <v>209523.24265010352</v>
      </c>
      <c r="G19" s="156">
        <v>189573.73333333334</v>
      </c>
      <c r="L19"/>
      <c r="M19"/>
      <c r="N19" s="450"/>
      <c r="P19" s="282"/>
    </row>
    <row r="20" spans="1:16" ht="15.95" customHeight="1">
      <c r="A20" s="561">
        <v>14</v>
      </c>
      <c r="B20" s="562" t="s">
        <v>63</v>
      </c>
      <c r="C20" s="494">
        <v>5072</v>
      </c>
      <c r="D20" s="158">
        <v>1051263.5126</v>
      </c>
      <c r="E20" s="159">
        <v>902115.4776000001</v>
      </c>
      <c r="F20" s="160">
        <v>207268.04270504732</v>
      </c>
      <c r="G20" s="159">
        <v>177861.88438485807</v>
      </c>
      <c r="L20"/>
      <c r="M20"/>
      <c r="N20" s="450"/>
      <c r="P20" s="282"/>
    </row>
    <row r="21" spans="1:16" ht="15.95" customHeight="1">
      <c r="A21" s="152">
        <v>15</v>
      </c>
      <c r="B21" s="153" t="s">
        <v>36</v>
      </c>
      <c r="C21" s="154">
        <v>1209</v>
      </c>
      <c r="D21" s="155">
        <v>249450.6502</v>
      </c>
      <c r="E21" s="156">
        <v>210135.80619999999</v>
      </c>
      <c r="F21" s="157">
        <v>206328.08122415218</v>
      </c>
      <c r="G21" s="156">
        <v>173809.59983457401</v>
      </c>
      <c r="L21"/>
      <c r="M21"/>
      <c r="N21" s="450"/>
      <c r="P21" s="282"/>
    </row>
    <row r="22" spans="1:16" ht="15.95" customHeight="1">
      <c r="A22" s="561">
        <v>16</v>
      </c>
      <c r="B22" s="562" t="s">
        <v>74</v>
      </c>
      <c r="C22" s="494">
        <v>497</v>
      </c>
      <c r="D22" s="158">
        <v>101902.10399999999</v>
      </c>
      <c r="E22" s="159">
        <v>101902.10399999999</v>
      </c>
      <c r="F22" s="160">
        <v>205034.41448692151</v>
      </c>
      <c r="G22" s="159">
        <v>205034.41448692151</v>
      </c>
      <c r="L22"/>
      <c r="M22"/>
      <c r="N22" s="450"/>
      <c r="P22" s="282"/>
    </row>
    <row r="23" spans="1:16" ht="15.95" customHeight="1">
      <c r="A23" s="152">
        <v>17</v>
      </c>
      <c r="B23" s="153" t="s">
        <v>34</v>
      </c>
      <c r="C23" s="154">
        <v>3852</v>
      </c>
      <c r="D23" s="155">
        <v>783409.74739999999</v>
      </c>
      <c r="E23" s="156">
        <v>691673.57539999997</v>
      </c>
      <c r="F23" s="157">
        <v>203377.40067497405</v>
      </c>
      <c r="G23" s="156">
        <v>179562.19506749738</v>
      </c>
      <c r="L23"/>
      <c r="M23"/>
      <c r="N23" s="450"/>
      <c r="P23" s="282"/>
    </row>
    <row r="24" spans="1:16" ht="15.95" customHeight="1">
      <c r="A24" s="561">
        <v>18</v>
      </c>
      <c r="B24" s="562" t="s">
        <v>185</v>
      </c>
      <c r="C24" s="494">
        <v>124</v>
      </c>
      <c r="D24" s="158">
        <v>25012</v>
      </c>
      <c r="E24" s="159">
        <v>25012</v>
      </c>
      <c r="F24" s="160">
        <v>201709.67741935485</v>
      </c>
      <c r="G24" s="159">
        <v>201709.67741935485</v>
      </c>
      <c r="L24"/>
      <c r="M24"/>
      <c r="N24" s="450"/>
      <c r="P24" s="282"/>
    </row>
    <row r="25" spans="1:16" ht="15.95" customHeight="1">
      <c r="A25" s="152">
        <v>19</v>
      </c>
      <c r="B25" s="153" t="s">
        <v>73</v>
      </c>
      <c r="C25" s="154">
        <v>2276</v>
      </c>
      <c r="D25" s="155">
        <v>452534.22279999999</v>
      </c>
      <c r="E25" s="156">
        <v>419134.2268</v>
      </c>
      <c r="F25" s="157">
        <v>198828.74463971879</v>
      </c>
      <c r="G25" s="156">
        <v>184153.87820738138</v>
      </c>
      <c r="L25"/>
      <c r="M25"/>
      <c r="N25" s="450"/>
      <c r="P25" s="282"/>
    </row>
    <row r="26" spans="1:16" ht="15.95" customHeight="1">
      <c r="A26" s="561">
        <v>20</v>
      </c>
      <c r="B26" s="562" t="s">
        <v>71</v>
      </c>
      <c r="C26" s="494">
        <v>818</v>
      </c>
      <c r="D26" s="158">
        <v>159045.58720000001</v>
      </c>
      <c r="E26" s="159">
        <v>143180.4222</v>
      </c>
      <c r="F26" s="160">
        <v>194432.25819070905</v>
      </c>
      <c r="G26" s="159">
        <v>175037.19095354524</v>
      </c>
      <c r="L26"/>
      <c r="M26"/>
      <c r="N26" s="450"/>
      <c r="P26" s="282"/>
    </row>
    <row r="27" spans="1:16" ht="15.95" customHeight="1">
      <c r="A27" s="152">
        <v>21</v>
      </c>
      <c r="B27" s="153" t="s">
        <v>26</v>
      </c>
      <c r="C27" s="154">
        <v>16924</v>
      </c>
      <c r="D27" s="155">
        <v>3256142.1439999999</v>
      </c>
      <c r="E27" s="156">
        <v>2918229.5359999998</v>
      </c>
      <c r="F27" s="157">
        <v>192397.90498700071</v>
      </c>
      <c r="G27" s="156">
        <v>172431.43086740721</v>
      </c>
      <c r="L27"/>
      <c r="M27"/>
      <c r="N27" s="450"/>
      <c r="P27" s="282"/>
    </row>
    <row r="28" spans="1:16" ht="15.95" customHeight="1">
      <c r="A28" s="561">
        <v>22</v>
      </c>
      <c r="B28" s="562" t="s">
        <v>49</v>
      </c>
      <c r="C28" s="494">
        <v>938</v>
      </c>
      <c r="D28" s="158">
        <v>179337.117</v>
      </c>
      <c r="E28" s="159">
        <v>159298.96</v>
      </c>
      <c r="F28" s="160">
        <v>191190.9562899787</v>
      </c>
      <c r="G28" s="159">
        <v>169828.31556503198</v>
      </c>
      <c r="L28"/>
      <c r="M28"/>
      <c r="N28" s="450"/>
      <c r="P28" s="282"/>
    </row>
    <row r="29" spans="1:16" ht="15.95" customHeight="1">
      <c r="A29" s="152">
        <v>23</v>
      </c>
      <c r="B29" s="153" t="s">
        <v>331</v>
      </c>
      <c r="C29" s="154">
        <v>251</v>
      </c>
      <c r="D29" s="155">
        <v>47876.227800000001</v>
      </c>
      <c r="E29" s="156">
        <v>47876.227800000001</v>
      </c>
      <c r="F29" s="157">
        <v>190741.94342629483</v>
      </c>
      <c r="G29" s="156">
        <v>190741.94342629483</v>
      </c>
      <c r="L29"/>
      <c r="M29"/>
      <c r="N29" s="450"/>
      <c r="P29" s="282"/>
    </row>
    <row r="30" spans="1:16" ht="15.95" customHeight="1">
      <c r="A30" s="561">
        <v>24</v>
      </c>
      <c r="B30" s="562" t="s">
        <v>47</v>
      </c>
      <c r="C30" s="494">
        <v>4034</v>
      </c>
      <c r="D30" s="158">
        <v>761754.09</v>
      </c>
      <c r="E30" s="159">
        <v>699102.09</v>
      </c>
      <c r="F30" s="160">
        <v>188833.43827466533</v>
      </c>
      <c r="G30" s="159">
        <v>173302.45166088251</v>
      </c>
      <c r="L30"/>
      <c r="M30"/>
      <c r="N30" s="450"/>
      <c r="P30" s="282"/>
    </row>
    <row r="31" spans="1:16" ht="15.95" customHeight="1">
      <c r="A31" s="152">
        <v>25</v>
      </c>
      <c r="B31" s="153" t="s">
        <v>40</v>
      </c>
      <c r="C31" s="154">
        <v>3809</v>
      </c>
      <c r="D31" s="155">
        <v>715472.34640000004</v>
      </c>
      <c r="E31" s="156">
        <v>648888.51540000003</v>
      </c>
      <c r="F31" s="157">
        <v>187837.31856130221</v>
      </c>
      <c r="G31" s="156">
        <v>170356.65933315831</v>
      </c>
      <c r="L31"/>
      <c r="M31"/>
      <c r="N31" s="450"/>
      <c r="P31" s="282"/>
    </row>
    <row r="32" spans="1:16" ht="15.95" customHeight="1">
      <c r="A32" s="561">
        <v>26</v>
      </c>
      <c r="B32" s="562" t="s">
        <v>43</v>
      </c>
      <c r="C32" s="494">
        <v>1021</v>
      </c>
      <c r="D32" s="158">
        <v>188891.62740000003</v>
      </c>
      <c r="E32" s="159">
        <v>178351.09740000003</v>
      </c>
      <c r="F32" s="160">
        <v>185006.49108716947</v>
      </c>
      <c r="G32" s="159">
        <v>174682.75945151813</v>
      </c>
      <c r="L32"/>
      <c r="M32"/>
      <c r="N32" s="450"/>
      <c r="P32" s="282"/>
    </row>
    <row r="33" spans="1:16" ht="15.95" customHeight="1">
      <c r="A33" s="152">
        <v>27</v>
      </c>
      <c r="B33" s="153" t="s">
        <v>55</v>
      </c>
      <c r="C33" s="154">
        <v>1903</v>
      </c>
      <c r="D33" s="155">
        <v>351880.5344</v>
      </c>
      <c r="E33" s="156">
        <v>315885.59840000002</v>
      </c>
      <c r="F33" s="157">
        <v>184908.32075669995</v>
      </c>
      <c r="G33" s="156">
        <v>165993.48313189702</v>
      </c>
      <c r="L33"/>
      <c r="M33"/>
      <c r="N33" s="450"/>
      <c r="P33" s="282"/>
    </row>
    <row r="34" spans="1:16" ht="15.95" customHeight="1">
      <c r="A34" s="561">
        <v>28</v>
      </c>
      <c r="B34" s="562" t="s">
        <v>341</v>
      </c>
      <c r="C34" s="494">
        <v>4922</v>
      </c>
      <c r="D34" s="158">
        <v>900520.35659999994</v>
      </c>
      <c r="E34" s="159">
        <v>817833.17759999994</v>
      </c>
      <c r="F34" s="160">
        <v>182958.21954490044</v>
      </c>
      <c r="G34" s="159">
        <v>166158.71141812269</v>
      </c>
      <c r="L34"/>
      <c r="M34"/>
      <c r="N34" s="450"/>
      <c r="P34" s="282"/>
    </row>
    <row r="35" spans="1:16" ht="15.95" customHeight="1">
      <c r="A35" s="152">
        <v>29</v>
      </c>
      <c r="B35" s="153" t="s">
        <v>33</v>
      </c>
      <c r="C35" s="154">
        <v>625</v>
      </c>
      <c r="D35" s="155">
        <v>113245.8336</v>
      </c>
      <c r="E35" s="156">
        <v>102607.95359999999</v>
      </c>
      <c r="F35" s="157">
        <v>181193.33376000001</v>
      </c>
      <c r="G35" s="156">
        <v>164172.72576</v>
      </c>
      <c r="L35"/>
      <c r="M35"/>
      <c r="N35" s="450"/>
      <c r="P35" s="282"/>
    </row>
    <row r="36" spans="1:16" ht="15.95" customHeight="1">
      <c r="A36" s="561">
        <v>30</v>
      </c>
      <c r="B36" s="562" t="s">
        <v>60</v>
      </c>
      <c r="C36" s="494">
        <v>507</v>
      </c>
      <c r="D36" s="158">
        <v>91613.656000000003</v>
      </c>
      <c r="E36" s="159">
        <v>73825.144</v>
      </c>
      <c r="F36" s="160">
        <v>180697.54635108481</v>
      </c>
      <c r="G36" s="159">
        <v>145611.72386587772</v>
      </c>
      <c r="L36"/>
      <c r="M36"/>
      <c r="N36" s="450"/>
      <c r="P36" s="282"/>
    </row>
    <row r="37" spans="1:16" ht="15.95" customHeight="1">
      <c r="A37" s="152">
        <v>31</v>
      </c>
      <c r="B37" s="153" t="s">
        <v>54</v>
      </c>
      <c r="C37" s="154">
        <v>2006</v>
      </c>
      <c r="D37" s="155">
        <v>359460.4902</v>
      </c>
      <c r="E37" s="156">
        <v>309212.49420000002</v>
      </c>
      <c r="F37" s="157">
        <v>179192.66709870388</v>
      </c>
      <c r="G37" s="156">
        <v>154143.81565304089</v>
      </c>
      <c r="L37"/>
      <c r="M37"/>
      <c r="N37" s="450"/>
      <c r="P37" s="282"/>
    </row>
    <row r="38" spans="1:16" ht="15.95" customHeight="1">
      <c r="A38" s="561">
        <v>32</v>
      </c>
      <c r="B38" s="562" t="s">
        <v>27</v>
      </c>
      <c r="C38" s="494">
        <v>29971</v>
      </c>
      <c r="D38" s="158">
        <v>5336912.7498000003</v>
      </c>
      <c r="E38" s="159">
        <v>5012603.4258000003</v>
      </c>
      <c r="F38" s="160">
        <v>178069.22524440294</v>
      </c>
      <c r="G38" s="159">
        <v>167248.45436588704</v>
      </c>
      <c r="L38"/>
      <c r="M38"/>
      <c r="N38" s="450"/>
      <c r="P38" s="282"/>
    </row>
    <row r="39" spans="1:16" ht="15.95" customHeight="1">
      <c r="A39" s="152">
        <v>33</v>
      </c>
      <c r="B39" s="153" t="s">
        <v>56</v>
      </c>
      <c r="C39" s="154">
        <v>1077</v>
      </c>
      <c r="D39" s="155">
        <v>189104.72519999999</v>
      </c>
      <c r="E39" s="156">
        <v>174135.4332</v>
      </c>
      <c r="F39" s="157">
        <v>175584.70306406685</v>
      </c>
      <c r="G39" s="156">
        <v>161685.6389972145</v>
      </c>
      <c r="L39"/>
      <c r="M39"/>
      <c r="N39" s="450"/>
      <c r="P39" s="282"/>
    </row>
    <row r="40" spans="1:16" ht="15.95" customHeight="1">
      <c r="A40" s="561">
        <v>34</v>
      </c>
      <c r="B40" s="562" t="s">
        <v>66</v>
      </c>
      <c r="C40" s="494">
        <v>10055</v>
      </c>
      <c r="D40" s="158">
        <v>1742045.4914000002</v>
      </c>
      <c r="E40" s="159">
        <v>1591693.9574000002</v>
      </c>
      <c r="F40" s="160">
        <v>173251.66498259574</v>
      </c>
      <c r="G40" s="159">
        <v>158298.7526006962</v>
      </c>
      <c r="L40"/>
      <c r="M40"/>
      <c r="N40" s="450"/>
      <c r="P40" s="282"/>
    </row>
    <row r="41" spans="1:16" ht="15.95" customHeight="1">
      <c r="A41" s="152">
        <v>35</v>
      </c>
      <c r="B41" s="153" t="s">
        <v>39</v>
      </c>
      <c r="C41" s="154">
        <v>955</v>
      </c>
      <c r="D41" s="155">
        <v>162683.03199999998</v>
      </c>
      <c r="E41" s="156">
        <v>156994.29999999999</v>
      </c>
      <c r="F41" s="157">
        <v>170348.72460732982</v>
      </c>
      <c r="G41" s="156">
        <v>164391.93717277484</v>
      </c>
      <c r="L41"/>
      <c r="M41"/>
      <c r="N41" s="450"/>
      <c r="P41" s="282"/>
    </row>
    <row r="42" spans="1:16" ht="15.95" customHeight="1">
      <c r="A42" s="561">
        <v>36</v>
      </c>
      <c r="B42" s="562" t="s">
        <v>59</v>
      </c>
      <c r="C42" s="494">
        <v>370</v>
      </c>
      <c r="D42" s="158">
        <v>62764.440199999997</v>
      </c>
      <c r="E42" s="159">
        <v>56797.440199999997</v>
      </c>
      <c r="F42" s="160">
        <v>169633.62216216218</v>
      </c>
      <c r="G42" s="159">
        <v>153506.59513513511</v>
      </c>
      <c r="L42"/>
      <c r="M42"/>
      <c r="N42" s="450"/>
      <c r="P42" s="282"/>
    </row>
    <row r="43" spans="1:16" ht="15.95" customHeight="1">
      <c r="A43" s="152">
        <v>37</v>
      </c>
      <c r="B43" s="153" t="s">
        <v>69</v>
      </c>
      <c r="C43" s="154">
        <v>1961</v>
      </c>
      <c r="D43" s="155">
        <v>327571.96240000002</v>
      </c>
      <c r="E43" s="156">
        <v>304530.70240000001</v>
      </c>
      <c r="F43" s="157">
        <v>167043.32605813359</v>
      </c>
      <c r="G43" s="156">
        <v>155293.57593064761</v>
      </c>
      <c r="L43"/>
      <c r="M43"/>
      <c r="N43" s="450"/>
      <c r="P43" s="282"/>
    </row>
    <row r="44" spans="1:16" ht="15.95" customHeight="1">
      <c r="A44" s="561">
        <v>38</v>
      </c>
      <c r="B44" s="562" t="s">
        <v>340</v>
      </c>
      <c r="C44" s="494">
        <v>4726</v>
      </c>
      <c r="D44" s="158">
        <v>782934.25099999993</v>
      </c>
      <c r="E44" s="159">
        <v>765499.4219999999</v>
      </c>
      <c r="F44" s="160">
        <v>165665.30914092256</v>
      </c>
      <c r="G44" s="159">
        <v>161976.17900973334</v>
      </c>
      <c r="L44" s="469"/>
      <c r="M44"/>
      <c r="N44" s="450"/>
      <c r="P44" s="282"/>
    </row>
    <row r="45" spans="1:16" ht="15.95" customHeight="1">
      <c r="A45" s="152">
        <v>39</v>
      </c>
      <c r="B45" s="153" t="s">
        <v>28</v>
      </c>
      <c r="C45" s="154">
        <v>12073</v>
      </c>
      <c r="D45" s="155">
        <v>1995590.7787999997</v>
      </c>
      <c r="E45" s="156">
        <v>1696206.1977999997</v>
      </c>
      <c r="F45" s="157">
        <v>165293.69492255442</v>
      </c>
      <c r="G45" s="156">
        <v>140495.83349623124</v>
      </c>
      <c r="L45" s="469"/>
      <c r="M45"/>
      <c r="N45" s="450"/>
      <c r="P45" s="282"/>
    </row>
    <row r="46" spans="1:16" ht="15.95" customHeight="1">
      <c r="A46" s="561">
        <v>40</v>
      </c>
      <c r="B46" s="562" t="s">
        <v>53</v>
      </c>
      <c r="C46" s="494">
        <v>3115</v>
      </c>
      <c r="D46" s="158">
        <v>510564.75020000001</v>
      </c>
      <c r="E46" s="159">
        <v>461133.5502</v>
      </c>
      <c r="F46" s="160">
        <v>163905.21675762441</v>
      </c>
      <c r="G46" s="159">
        <v>148036.45271268059</v>
      </c>
      <c r="L46" s="469"/>
      <c r="M46"/>
      <c r="N46" s="450"/>
      <c r="P46" s="282"/>
    </row>
    <row r="47" spans="1:16" ht="15.95" customHeight="1">
      <c r="A47" s="152">
        <v>41</v>
      </c>
      <c r="B47" s="153" t="s">
        <v>37</v>
      </c>
      <c r="C47" s="154">
        <v>1674</v>
      </c>
      <c r="D47" s="155">
        <v>265927.42259999999</v>
      </c>
      <c r="E47" s="156">
        <v>242341.33859999999</v>
      </c>
      <c r="F47" s="157">
        <v>158857.48064516127</v>
      </c>
      <c r="G47" s="156">
        <v>144767.8247311828</v>
      </c>
      <c r="L47" s="469"/>
      <c r="M47"/>
      <c r="N47" s="450"/>
      <c r="P47" s="282"/>
    </row>
    <row r="48" spans="1:16" ht="15.95" customHeight="1">
      <c r="A48" s="561">
        <v>42</v>
      </c>
      <c r="B48" s="562" t="s">
        <v>292</v>
      </c>
      <c r="C48" s="494">
        <v>93</v>
      </c>
      <c r="D48" s="158">
        <v>14747</v>
      </c>
      <c r="E48" s="159">
        <v>14747</v>
      </c>
      <c r="F48" s="160">
        <v>158569.89247311826</v>
      </c>
      <c r="G48" s="159">
        <v>158569.89247311826</v>
      </c>
      <c r="L48"/>
      <c r="M48"/>
      <c r="N48" s="450"/>
      <c r="P48" s="282"/>
    </row>
    <row r="49" spans="1:16" ht="15.95" customHeight="1">
      <c r="A49" s="152">
        <v>43</v>
      </c>
      <c r="B49" s="153" t="s">
        <v>50</v>
      </c>
      <c r="C49" s="154">
        <v>473</v>
      </c>
      <c r="D49" s="155">
        <v>74434.64439999999</v>
      </c>
      <c r="E49" s="156">
        <v>71046.844399999987</v>
      </c>
      <c r="F49" s="157">
        <v>157367.11289640589</v>
      </c>
      <c r="G49" s="156">
        <v>150204.74503171243</v>
      </c>
      <c r="L49"/>
      <c r="M49"/>
      <c r="N49" s="450"/>
      <c r="P49" s="282"/>
    </row>
    <row r="50" spans="1:16" ht="15.95" customHeight="1">
      <c r="A50" s="561">
        <v>44</v>
      </c>
      <c r="B50" s="562" t="s">
        <v>291</v>
      </c>
      <c r="C50" s="494">
        <v>205</v>
      </c>
      <c r="D50" s="158">
        <v>32059</v>
      </c>
      <c r="E50" s="159">
        <v>32059</v>
      </c>
      <c r="F50" s="160">
        <v>156385.36585365853</v>
      </c>
      <c r="G50" s="159">
        <v>156385.36585365853</v>
      </c>
      <c r="L50" s="469"/>
      <c r="M50"/>
      <c r="N50" s="450"/>
      <c r="P50" s="282"/>
    </row>
    <row r="51" spans="1:16" ht="15.95" customHeight="1">
      <c r="A51" s="152">
        <v>45</v>
      </c>
      <c r="B51" s="153" t="s">
        <v>342</v>
      </c>
      <c r="C51" s="154">
        <v>2434</v>
      </c>
      <c r="D51" s="155">
        <v>377588.21979999996</v>
      </c>
      <c r="E51" s="156">
        <v>341335.99179999996</v>
      </c>
      <c r="F51" s="157">
        <v>155130.73944124894</v>
      </c>
      <c r="G51" s="156">
        <v>140236.64412489728</v>
      </c>
      <c r="L51" s="469"/>
      <c r="M51"/>
      <c r="N51" s="450"/>
      <c r="P51" s="282"/>
    </row>
    <row r="52" spans="1:16" ht="15.95" customHeight="1">
      <c r="A52" s="561">
        <v>46</v>
      </c>
      <c r="B52" s="562" t="s">
        <v>267</v>
      </c>
      <c r="C52" s="494">
        <v>3588</v>
      </c>
      <c r="D52" s="158">
        <v>555764.72480000008</v>
      </c>
      <c r="E52" s="159">
        <v>498832.30780000007</v>
      </c>
      <c r="F52" s="160">
        <v>154895.40824972134</v>
      </c>
      <c r="G52" s="159">
        <v>139027.95646599779</v>
      </c>
      <c r="L52" s="469"/>
      <c r="M52"/>
      <c r="N52" s="450"/>
      <c r="P52" s="282"/>
    </row>
    <row r="53" spans="1:16" ht="15.95" customHeight="1">
      <c r="A53" s="152">
        <v>47</v>
      </c>
      <c r="B53" s="153" t="s">
        <v>30</v>
      </c>
      <c r="C53" s="154">
        <v>3512</v>
      </c>
      <c r="D53" s="155">
        <v>533968.75439999998</v>
      </c>
      <c r="E53" s="156">
        <v>480070.51839999994</v>
      </c>
      <c r="F53" s="157">
        <v>152041.21708428246</v>
      </c>
      <c r="G53" s="156">
        <v>136694.33895216399</v>
      </c>
      <c r="L53" s="469"/>
      <c r="M53"/>
      <c r="N53" s="450"/>
      <c r="P53" s="282"/>
    </row>
    <row r="54" spans="1:16" ht="15.95" customHeight="1">
      <c r="A54" s="561">
        <v>48</v>
      </c>
      <c r="B54" s="562" t="s">
        <v>61</v>
      </c>
      <c r="C54" s="494">
        <v>862</v>
      </c>
      <c r="D54" s="158">
        <v>130792.167</v>
      </c>
      <c r="E54" s="159">
        <v>120593.317</v>
      </c>
      <c r="F54" s="160">
        <v>151731.05220417635</v>
      </c>
      <c r="G54" s="159">
        <v>139899.43967517401</v>
      </c>
      <c r="L54" s="469"/>
      <c r="M54"/>
      <c r="N54" s="450"/>
      <c r="P54" s="282"/>
    </row>
    <row r="55" spans="1:16" ht="15.95" customHeight="1">
      <c r="A55" s="152">
        <v>49</v>
      </c>
      <c r="B55" s="153" t="s">
        <v>183</v>
      </c>
      <c r="C55" s="154">
        <v>131136</v>
      </c>
      <c r="D55" s="155">
        <v>19844811.358999997</v>
      </c>
      <c r="E55" s="156">
        <v>18214435.919999998</v>
      </c>
      <c r="F55" s="157">
        <v>151330.00365269641</v>
      </c>
      <c r="G55" s="156">
        <v>138897.29685212296</v>
      </c>
      <c r="L55" s="469"/>
      <c r="M55"/>
      <c r="N55" s="450"/>
      <c r="P55" s="282"/>
    </row>
    <row r="56" spans="1:16" ht="15.95" customHeight="1">
      <c r="A56" s="561">
        <v>50</v>
      </c>
      <c r="B56" s="562" t="s">
        <v>68</v>
      </c>
      <c r="C56" s="494">
        <v>627</v>
      </c>
      <c r="D56" s="158">
        <v>89699.585200000001</v>
      </c>
      <c r="E56" s="159">
        <v>82956.453200000004</v>
      </c>
      <c r="F56" s="160">
        <v>143061.5393939394</v>
      </c>
      <c r="G56" s="159">
        <v>132306.94290271134</v>
      </c>
      <c r="L56" s="469"/>
      <c r="M56"/>
      <c r="N56" s="450"/>
      <c r="P56" s="282"/>
    </row>
    <row r="57" spans="1:16" ht="15.95" customHeight="1">
      <c r="A57" s="152">
        <v>51</v>
      </c>
      <c r="B57" s="153" t="s">
        <v>25</v>
      </c>
      <c r="C57" s="154">
        <v>37959</v>
      </c>
      <c r="D57" s="155">
        <v>5419277.4904000005</v>
      </c>
      <c r="E57" s="156">
        <v>4965620.4784000004</v>
      </c>
      <c r="F57" s="157">
        <v>142766.60318764986</v>
      </c>
      <c r="G57" s="156">
        <v>130815.36601069575</v>
      </c>
      <c r="L57" s="469"/>
      <c r="M57"/>
      <c r="N57" s="450"/>
      <c r="P57" s="282"/>
    </row>
    <row r="58" spans="1:16" ht="15.95" customHeight="1">
      <c r="A58" s="561">
        <v>52</v>
      </c>
      <c r="B58" s="562" t="s">
        <v>32</v>
      </c>
      <c r="C58" s="494">
        <v>7534</v>
      </c>
      <c r="D58" s="158">
        <v>1074715.9016</v>
      </c>
      <c r="E58" s="159">
        <v>997314.05960000004</v>
      </c>
      <c r="F58" s="160">
        <v>142648.77908149722</v>
      </c>
      <c r="G58" s="159">
        <v>132375.10745951688</v>
      </c>
      <c r="L58" s="469"/>
      <c r="M58"/>
      <c r="N58" s="450"/>
      <c r="P58" s="282"/>
    </row>
    <row r="59" spans="1:16" ht="15.95" customHeight="1">
      <c r="A59" s="152">
        <v>53</v>
      </c>
      <c r="B59" s="153" t="s">
        <v>31</v>
      </c>
      <c r="C59" s="154">
        <v>1308</v>
      </c>
      <c r="D59" s="155">
        <v>184780.1532</v>
      </c>
      <c r="E59" s="156">
        <v>168098.82120000001</v>
      </c>
      <c r="F59" s="157">
        <v>141269.23027522935</v>
      </c>
      <c r="G59" s="156">
        <v>128515.91834862388</v>
      </c>
      <c r="L59" s="469"/>
      <c r="M59"/>
      <c r="N59" s="450"/>
      <c r="P59" s="282"/>
    </row>
    <row r="60" spans="1:16" ht="15.95" customHeight="1">
      <c r="A60" s="561">
        <v>54</v>
      </c>
      <c r="B60" s="562" t="s">
        <v>44</v>
      </c>
      <c r="C60" s="494">
        <v>208</v>
      </c>
      <c r="D60" s="158">
        <v>28240.305791304345</v>
      </c>
      <c r="E60" s="159">
        <v>26642.305791304345</v>
      </c>
      <c r="F60" s="160">
        <v>135770.70091973242</v>
      </c>
      <c r="G60" s="159">
        <v>128088.00861204011</v>
      </c>
      <c r="L60" s="469"/>
      <c r="M60"/>
      <c r="N60" s="450"/>
      <c r="P60" s="282"/>
    </row>
    <row r="61" spans="1:16" ht="15.95" customHeight="1">
      <c r="A61" s="152">
        <v>55</v>
      </c>
      <c r="B61" s="153" t="s">
        <v>29</v>
      </c>
      <c r="C61" s="154">
        <v>19421</v>
      </c>
      <c r="D61" s="155">
        <v>2622571.2614000002</v>
      </c>
      <c r="E61" s="156">
        <v>2444943.0494000004</v>
      </c>
      <c r="F61" s="157">
        <v>135037.91058132949</v>
      </c>
      <c r="G61" s="156">
        <v>125891.71769733795</v>
      </c>
      <c r="L61" s="469"/>
      <c r="M61"/>
      <c r="N61" s="450"/>
      <c r="P61" s="282"/>
    </row>
    <row r="62" spans="1:16" ht="15.95" customHeight="1">
      <c r="A62" s="561">
        <v>56</v>
      </c>
      <c r="B62" s="562" t="s">
        <v>65</v>
      </c>
      <c r="C62" s="494">
        <v>4355</v>
      </c>
      <c r="D62" s="158">
        <v>575491.29500000016</v>
      </c>
      <c r="E62" s="159">
        <v>523779.29500000016</v>
      </c>
      <c r="F62" s="160">
        <v>132144.95866819751</v>
      </c>
      <c r="G62" s="159">
        <v>120270.79104477615</v>
      </c>
      <c r="L62" s="469"/>
      <c r="M62"/>
      <c r="N62" s="450"/>
      <c r="P62" s="282"/>
    </row>
    <row r="63" spans="1:16" ht="15.95" customHeight="1">
      <c r="A63" s="152">
        <v>57</v>
      </c>
      <c r="B63" s="153" t="s">
        <v>52</v>
      </c>
      <c r="C63" s="154">
        <v>19025</v>
      </c>
      <c r="D63" s="155">
        <v>2464115.1762000001</v>
      </c>
      <c r="E63" s="156">
        <v>2291065.1242</v>
      </c>
      <c r="F63" s="157">
        <v>129519.85157424443</v>
      </c>
      <c r="G63" s="156">
        <v>120423.92242838371</v>
      </c>
      <c r="L63" s="469"/>
      <c r="M63"/>
      <c r="N63" s="450"/>
      <c r="P63" s="282"/>
    </row>
    <row r="64" spans="1:16" ht="15.95" customHeight="1">
      <c r="A64" s="561">
        <v>58</v>
      </c>
      <c r="B64" s="562" t="s">
        <v>38</v>
      </c>
      <c r="C64" s="494">
        <v>639</v>
      </c>
      <c r="D64" s="158">
        <v>79872.102400000003</v>
      </c>
      <c r="E64" s="159">
        <v>69058.710400000011</v>
      </c>
      <c r="F64" s="160">
        <v>124995.46541471049</v>
      </c>
      <c r="G64" s="159">
        <v>108073.0992175274</v>
      </c>
      <c r="L64"/>
      <c r="M64"/>
      <c r="N64" s="450"/>
      <c r="P64" s="282"/>
    </row>
    <row r="65" spans="1:16" ht="15.95" customHeight="1">
      <c r="A65" s="152">
        <v>59</v>
      </c>
      <c r="B65" s="153" t="s">
        <v>51</v>
      </c>
      <c r="C65" s="154">
        <v>371</v>
      </c>
      <c r="D65" s="155">
        <v>42544.058600000004</v>
      </c>
      <c r="E65" s="156">
        <v>38510.058600000004</v>
      </c>
      <c r="F65" s="157">
        <v>114674.01239892184</v>
      </c>
      <c r="G65" s="156">
        <v>103800.69703504044</v>
      </c>
      <c r="L65" s="469"/>
      <c r="M65"/>
      <c r="N65" s="450"/>
      <c r="P65" s="282"/>
    </row>
    <row r="66" spans="1:16" ht="15.95" customHeight="1">
      <c r="A66" s="561">
        <v>60</v>
      </c>
      <c r="B66" s="562" t="s">
        <v>48</v>
      </c>
      <c r="C66" s="494">
        <v>1211</v>
      </c>
      <c r="D66" s="158">
        <v>132299.6</v>
      </c>
      <c r="E66" s="159">
        <v>121473.92000000001</v>
      </c>
      <c r="F66" s="160">
        <v>109248.22460776218</v>
      </c>
      <c r="G66" s="159">
        <v>100308.76961189101</v>
      </c>
      <c r="L66" s="469"/>
      <c r="M66"/>
      <c r="N66" s="450"/>
      <c r="P66" s="282"/>
    </row>
    <row r="67" spans="1:16" ht="15.95" customHeight="1">
      <c r="A67" s="152">
        <v>61</v>
      </c>
      <c r="B67" s="153" t="s">
        <v>67</v>
      </c>
      <c r="C67" s="154">
        <v>719</v>
      </c>
      <c r="D67" s="155">
        <v>76799.078599999993</v>
      </c>
      <c r="E67" s="156">
        <v>70551.681599999996</v>
      </c>
      <c r="F67" s="157">
        <v>106813.73936022252</v>
      </c>
      <c r="G67" s="156">
        <v>98124.731015299025</v>
      </c>
      <c r="L67" s="469"/>
      <c r="M67"/>
      <c r="N67" s="450"/>
      <c r="P67" s="282"/>
    </row>
    <row r="68" spans="1:16" ht="15.95" customHeight="1">
      <c r="A68" s="561">
        <v>62</v>
      </c>
      <c r="B68" s="562" t="s">
        <v>289</v>
      </c>
      <c r="C68" s="494">
        <v>64</v>
      </c>
      <c r="D68" s="158">
        <v>6764</v>
      </c>
      <c r="E68" s="159">
        <v>6764</v>
      </c>
      <c r="F68" s="160">
        <v>105687.5</v>
      </c>
      <c r="G68" s="159">
        <v>105687.5</v>
      </c>
      <c r="L68" s="469"/>
      <c r="M68"/>
      <c r="N68" s="450"/>
      <c r="P68" s="282"/>
    </row>
    <row r="69" spans="1:16" ht="15.95" customHeight="1">
      <c r="A69" s="152">
        <v>63</v>
      </c>
      <c r="B69" s="153" t="s">
        <v>42</v>
      </c>
      <c r="C69" s="154">
        <v>251</v>
      </c>
      <c r="D69" s="155">
        <v>26327.567999999999</v>
      </c>
      <c r="E69" s="156">
        <v>22329.119999999999</v>
      </c>
      <c r="F69" s="157">
        <v>104890.70916334662</v>
      </c>
      <c r="G69" s="156">
        <v>88960.637450199196</v>
      </c>
      <c r="L69" s="469"/>
      <c r="M69"/>
      <c r="N69" s="450"/>
      <c r="P69" s="282"/>
    </row>
    <row r="70" spans="1:16" ht="15.95" customHeight="1">
      <c r="A70" s="561">
        <v>64</v>
      </c>
      <c r="B70" s="562" t="s">
        <v>315</v>
      </c>
      <c r="C70" s="494">
        <v>65</v>
      </c>
      <c r="D70" s="158">
        <v>4745.1225999999997</v>
      </c>
      <c r="E70" s="159">
        <v>4745.1225999999997</v>
      </c>
      <c r="F70" s="160">
        <v>73001.88615384615</v>
      </c>
      <c r="G70" s="159">
        <v>73001.88615384615</v>
      </c>
      <c r="L70" s="469"/>
      <c r="M70"/>
      <c r="N70" s="450"/>
      <c r="P70" s="282"/>
    </row>
    <row r="71" spans="1:16" ht="15.95" customHeight="1">
      <c r="A71" s="152">
        <v>65</v>
      </c>
      <c r="B71" s="153" t="s">
        <v>288</v>
      </c>
      <c r="C71" s="154">
        <v>86</v>
      </c>
      <c r="D71" s="155">
        <v>5145</v>
      </c>
      <c r="E71" s="156">
        <v>5145</v>
      </c>
      <c r="F71" s="157">
        <v>59825.581395348832</v>
      </c>
      <c r="G71" s="156">
        <v>59825.581395348832</v>
      </c>
      <c r="L71" s="469"/>
      <c r="M71"/>
      <c r="N71" s="450"/>
      <c r="P71" s="282"/>
    </row>
    <row r="72" spans="1:16" ht="15.95" customHeight="1">
      <c r="A72" s="561">
        <v>66</v>
      </c>
      <c r="B72" s="562" t="s">
        <v>364</v>
      </c>
      <c r="C72" s="494">
        <v>245</v>
      </c>
      <c r="D72" s="158">
        <v>8816.9310000000005</v>
      </c>
      <c r="E72" s="159">
        <v>8816.9310000000005</v>
      </c>
      <c r="F72" s="160">
        <v>35987.473469387762</v>
      </c>
      <c r="G72" s="159">
        <v>35987.473469387762</v>
      </c>
      <c r="L72" s="469"/>
      <c r="M72"/>
      <c r="N72" s="450"/>
      <c r="P72" s="282"/>
    </row>
    <row r="73" spans="1:16" ht="15.95" customHeight="1">
      <c r="A73" s="152">
        <v>67</v>
      </c>
      <c r="B73" s="153" t="s">
        <v>45</v>
      </c>
      <c r="C73" s="154">
        <v>109</v>
      </c>
      <c r="D73" s="155">
        <v>295.71080000000001</v>
      </c>
      <c r="E73" s="156">
        <v>295.71080000000001</v>
      </c>
      <c r="F73" s="157">
        <v>2712.943119266055</v>
      </c>
      <c r="G73" s="156">
        <v>2712.943119266055</v>
      </c>
      <c r="L73" s="469"/>
      <c r="M73"/>
      <c r="N73" s="450"/>
      <c r="P73" s="282"/>
    </row>
    <row r="74" spans="1:16" ht="15.95" customHeight="1">
      <c r="A74" s="561">
        <v>68</v>
      </c>
      <c r="B74" s="562" t="s">
        <v>407</v>
      </c>
      <c r="C74" s="494">
        <v>43</v>
      </c>
      <c r="D74" s="158">
        <v>0</v>
      </c>
      <c r="E74" s="159">
        <v>0</v>
      </c>
      <c r="F74" s="160">
        <v>0</v>
      </c>
      <c r="G74" s="159">
        <v>0</v>
      </c>
      <c r="L74" s="469"/>
      <c r="M74"/>
      <c r="N74" s="450"/>
      <c r="P74" s="282"/>
    </row>
    <row r="75" spans="1:16" ht="15.95" customHeight="1" thickBot="1">
      <c r="A75" s="652"/>
      <c r="B75" s="563" t="s">
        <v>236</v>
      </c>
      <c r="C75" s="653">
        <f>SUM(C7:C74)</f>
        <v>364080</v>
      </c>
      <c r="D75" s="565">
        <v>58164148.925391339</v>
      </c>
      <c r="E75" s="566">
        <v>53117659.221391335</v>
      </c>
      <c r="F75" s="564">
        <v>159732.81518724244</v>
      </c>
      <c r="G75" s="566">
        <v>145873.93437962767</v>
      </c>
      <c r="L75" s="469"/>
      <c r="M75"/>
      <c r="N75" s="450"/>
      <c r="P75" s="282"/>
    </row>
    <row r="76" spans="1:16" ht="15.75" thickTop="1">
      <c r="A76" s="357"/>
      <c r="B76" s="240"/>
      <c r="C76" s="239"/>
      <c r="D76" s="358"/>
      <c r="E76" s="358"/>
      <c r="F76" s="358"/>
      <c r="G76" s="358"/>
      <c r="H76" s="9"/>
      <c r="I76" s="9"/>
    </row>
    <row r="77" spans="1:16" ht="12" customHeight="1">
      <c r="A77" s="162"/>
      <c r="H77" s="9"/>
      <c r="I77" s="9"/>
    </row>
    <row r="78" spans="1:16" ht="50.1" customHeight="1">
      <c r="A78" s="9"/>
      <c r="B78" s="714" t="s">
        <v>273</v>
      </c>
      <c r="C78" s="715"/>
      <c r="D78" s="715"/>
      <c r="E78" s="715"/>
      <c r="F78" s="715"/>
      <c r="G78" s="716"/>
      <c r="H78" s="9"/>
      <c r="I78" s="9"/>
    </row>
    <row r="79" spans="1:16" ht="20.100000000000001" customHeight="1">
      <c r="A79" s="9"/>
      <c r="B79" s="717"/>
      <c r="C79" s="717"/>
      <c r="D79" s="717"/>
      <c r="E79" s="717"/>
      <c r="F79" s="717"/>
      <c r="G79" s="717"/>
    </row>
    <row r="80" spans="1:16" ht="20.100000000000001" customHeight="1">
      <c r="A80" s="9"/>
      <c r="B80" s="718" t="s">
        <v>316</v>
      </c>
      <c r="C80" s="719"/>
      <c r="D80" s="719"/>
      <c r="E80" s="719"/>
      <c r="F80" s="719"/>
      <c r="G80" s="720"/>
    </row>
    <row r="81" spans="1:7" ht="15" customHeight="1">
      <c r="A81" s="9"/>
      <c r="D81" s="9"/>
      <c r="E81" s="9"/>
      <c r="F81" s="9"/>
      <c r="G81" s="9"/>
    </row>
  </sheetData>
  <sheetProtection sort="0" autoFilter="0" pivotTables="0"/>
  <sortState xmlns:xlrd2="http://schemas.microsoft.com/office/spreadsheetml/2017/richdata2" ref="B7:G74">
    <sortCondition descending="1" ref="F7:F74"/>
  </sortState>
  <mergeCells count="5">
    <mergeCell ref="F5:G5"/>
    <mergeCell ref="D5:E5"/>
    <mergeCell ref="B78:G78"/>
    <mergeCell ref="B79:G79"/>
    <mergeCell ref="B80:G80"/>
  </mergeCells>
  <pageMargins left="0.70866141732283472" right="0.70866141732283472" top="0.74803149606299213" bottom="0.74803149606299213" header="0.31496062992125984" footer="0.31496062992125984"/>
  <pageSetup paperSize="9" scale="87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J66"/>
  <sheetViews>
    <sheetView showGridLines="0" topLeftCell="A46" workbookViewId="0">
      <selection activeCell="H63" sqref="H63"/>
    </sheetView>
  </sheetViews>
  <sheetFormatPr defaultRowHeight="12.75"/>
  <cols>
    <col min="1" max="1" width="7.7109375" style="9" customWidth="1"/>
    <col min="2" max="2" width="34.85546875" style="9" customWidth="1"/>
    <col min="3" max="3" width="14.7109375" style="9" customWidth="1"/>
    <col min="4" max="4" width="16.5703125" style="9" customWidth="1"/>
    <col min="5" max="5" width="10.7109375" style="9" customWidth="1"/>
    <col min="6" max="6" width="11.5703125" style="9" customWidth="1"/>
    <col min="7" max="7" width="9.140625" style="9"/>
    <col min="8" max="8" width="10" style="9" bestFit="1" customWidth="1"/>
    <col min="9" max="16384" width="9.140625" style="9"/>
  </cols>
  <sheetData>
    <row r="1" spans="1:10" s="2" customFormat="1">
      <c r="A1" s="2" t="s">
        <v>212</v>
      </c>
    </row>
    <row r="2" spans="1:10" s="2" customFormat="1">
      <c r="A2" s="2" t="s">
        <v>410</v>
      </c>
    </row>
    <row r="4" spans="1:10" ht="55.5" customHeight="1">
      <c r="A4" s="167" t="s">
        <v>82</v>
      </c>
      <c r="B4" s="168" t="s">
        <v>0</v>
      </c>
      <c r="C4" s="169" t="s">
        <v>1</v>
      </c>
      <c r="D4" s="170" t="s">
        <v>167</v>
      </c>
      <c r="E4" s="171" t="s">
        <v>169</v>
      </c>
      <c r="F4" s="172" t="s">
        <v>168</v>
      </c>
      <c r="J4"/>
    </row>
    <row r="5" spans="1:10" ht="15.95" customHeight="1">
      <c r="A5" s="173" t="s">
        <v>133</v>
      </c>
      <c r="B5" s="174" t="s">
        <v>62</v>
      </c>
      <c r="C5" s="157">
        <v>-21465.745999999999</v>
      </c>
      <c r="D5" s="157">
        <v>93345.400999999998</v>
      </c>
      <c r="E5" s="157">
        <v>28620.885999999999</v>
      </c>
      <c r="F5" s="178">
        <v>0.30661270607215024</v>
      </c>
      <c r="J5" s="450"/>
    </row>
    <row r="6" spans="1:10" ht="15.95" customHeight="1">
      <c r="A6" s="568" t="s">
        <v>134</v>
      </c>
      <c r="B6" s="175" t="s">
        <v>60</v>
      </c>
      <c r="C6" s="160">
        <v>-5041.1909999999998</v>
      </c>
      <c r="D6" s="160">
        <v>89184.754000000001</v>
      </c>
      <c r="E6" s="160">
        <v>17788.511999999999</v>
      </c>
      <c r="F6" s="176">
        <v>0.19945687129439185</v>
      </c>
      <c r="J6" s="450"/>
    </row>
    <row r="7" spans="1:10" ht="15.95" customHeight="1">
      <c r="A7" s="173" t="s">
        <v>411</v>
      </c>
      <c r="B7" s="174" t="s">
        <v>36</v>
      </c>
      <c r="C7" s="157">
        <v>-43908.991999999998</v>
      </c>
      <c r="D7" s="157">
        <v>241030.75899999999</v>
      </c>
      <c r="E7" s="157">
        <v>39314.843999999997</v>
      </c>
      <c r="F7" s="178">
        <v>0.16311131476792137</v>
      </c>
      <c r="J7" s="450"/>
    </row>
    <row r="8" spans="1:10" ht="15.95" customHeight="1">
      <c r="A8" s="568" t="s">
        <v>411</v>
      </c>
      <c r="B8" s="175" t="s">
        <v>72</v>
      </c>
      <c r="C8" s="160">
        <v>-92143.668999999994</v>
      </c>
      <c r="D8" s="160">
        <v>603765.28099999996</v>
      </c>
      <c r="E8" s="654">
        <v>98105</v>
      </c>
      <c r="F8" s="176">
        <v>0.16248864101213531</v>
      </c>
      <c r="J8" s="450"/>
    </row>
    <row r="9" spans="1:10" ht="15.95" customHeight="1">
      <c r="A9" s="173" t="s">
        <v>411</v>
      </c>
      <c r="B9" s="174" t="s">
        <v>64</v>
      </c>
      <c r="C9" s="157">
        <v>-13533.205</v>
      </c>
      <c r="D9" s="157">
        <v>149446.11499999999</v>
      </c>
      <c r="E9" s="157">
        <v>23944.966</v>
      </c>
      <c r="F9" s="178">
        <v>0.16022474722745386</v>
      </c>
      <c r="J9" s="450"/>
    </row>
    <row r="10" spans="1:10" ht="15.95" customHeight="1">
      <c r="A10" s="568" t="s">
        <v>319</v>
      </c>
      <c r="B10" s="175" t="s">
        <v>28</v>
      </c>
      <c r="C10" s="160">
        <v>-216278.39300000001</v>
      </c>
      <c r="D10" s="160">
        <v>1944050.9819999998</v>
      </c>
      <c r="E10" s="654">
        <v>299384.58100000001</v>
      </c>
      <c r="F10" s="176">
        <v>0.15400037538727471</v>
      </c>
      <c r="J10" s="450"/>
    </row>
    <row r="11" spans="1:10" ht="15.95" customHeight="1">
      <c r="A11" s="173" t="s">
        <v>319</v>
      </c>
      <c r="B11" s="174" t="s">
        <v>42</v>
      </c>
      <c r="C11" s="157">
        <v>-1968.8040000000001</v>
      </c>
      <c r="D11" s="157">
        <v>26327.567999999999</v>
      </c>
      <c r="E11" s="157">
        <v>3998.4479999999999</v>
      </c>
      <c r="F11" s="178">
        <v>0.15187304805365995</v>
      </c>
      <c r="J11" s="450"/>
    </row>
    <row r="12" spans="1:10" ht="15.95" customHeight="1">
      <c r="A12" s="568" t="s">
        <v>319</v>
      </c>
      <c r="B12" s="175" t="s">
        <v>63</v>
      </c>
      <c r="C12" s="160">
        <v>-109335.804</v>
      </c>
      <c r="D12" s="160">
        <v>1017429.045</v>
      </c>
      <c r="E12" s="654">
        <v>149148.035</v>
      </c>
      <c r="F12" s="176">
        <v>0.14659305799550867</v>
      </c>
      <c r="H12" s="179"/>
      <c r="J12" s="450"/>
    </row>
    <row r="13" spans="1:10" ht="15.95" customHeight="1">
      <c r="A13" s="173" t="s">
        <v>317</v>
      </c>
      <c r="B13" s="174" t="s">
        <v>54</v>
      </c>
      <c r="C13" s="157">
        <v>-48761.345000000001</v>
      </c>
      <c r="D13" s="157">
        <v>349105.89500000002</v>
      </c>
      <c r="E13" s="157">
        <v>50247.995999999999</v>
      </c>
      <c r="F13" s="178">
        <v>0.14393339304682895</v>
      </c>
      <c r="J13" s="450"/>
    </row>
    <row r="14" spans="1:10" ht="15.95" customHeight="1">
      <c r="A14" s="568" t="s">
        <v>317</v>
      </c>
      <c r="B14" s="175" t="s">
        <v>77</v>
      </c>
      <c r="C14" s="160">
        <v>-20110.699000000001</v>
      </c>
      <c r="D14" s="160">
        <v>171194.33799999999</v>
      </c>
      <c r="E14" s="654">
        <v>24460.284</v>
      </c>
      <c r="F14" s="176">
        <v>0.14288021605013596</v>
      </c>
      <c r="J14" s="450"/>
    </row>
    <row r="15" spans="1:10" ht="15.95" customHeight="1">
      <c r="A15" s="173" t="s">
        <v>317</v>
      </c>
      <c r="B15" s="174" t="s">
        <v>38</v>
      </c>
      <c r="C15" s="157">
        <v>-7474.884</v>
      </c>
      <c r="D15" s="157">
        <v>79541.108000000007</v>
      </c>
      <c r="E15" s="157">
        <v>10813.392</v>
      </c>
      <c r="F15" s="178">
        <v>0.13594721360934522</v>
      </c>
      <c r="J15" s="450"/>
    </row>
    <row r="16" spans="1:10" ht="15.95" customHeight="1">
      <c r="A16" s="568" t="s">
        <v>103</v>
      </c>
      <c r="B16" s="175" t="s">
        <v>57</v>
      </c>
      <c r="C16" s="160">
        <v>-17069.995999999999</v>
      </c>
      <c r="D16" s="160">
        <v>149560.068</v>
      </c>
      <c r="E16" s="654">
        <v>19767.78</v>
      </c>
      <c r="F16" s="176">
        <v>0.13217284709980207</v>
      </c>
      <c r="J16" s="450"/>
    </row>
    <row r="17" spans="1:10" ht="15.95" customHeight="1">
      <c r="A17" s="173" t="s">
        <v>412</v>
      </c>
      <c r="B17" s="174" t="s">
        <v>76</v>
      </c>
      <c r="C17" s="157">
        <v>-20120.564999999999</v>
      </c>
      <c r="D17" s="157">
        <v>251552.59700000001</v>
      </c>
      <c r="E17" s="157">
        <v>31196.796000000002</v>
      </c>
      <c r="F17" s="178">
        <v>0.12401699037120258</v>
      </c>
      <c r="J17" s="450"/>
    </row>
    <row r="18" spans="1:10" ht="15.95" customHeight="1">
      <c r="A18" s="568" t="s">
        <v>412</v>
      </c>
      <c r="B18" s="175" t="s">
        <v>35</v>
      </c>
      <c r="C18" s="160">
        <v>-29068.402999999998</v>
      </c>
      <c r="D18" s="160">
        <v>192956.853</v>
      </c>
      <c r="E18" s="654">
        <v>23585.466999999997</v>
      </c>
      <c r="F18" s="176">
        <v>0.12223181832261742</v>
      </c>
      <c r="J18" s="450"/>
    </row>
    <row r="19" spans="1:10" ht="15.95" customHeight="1">
      <c r="A19" s="173" t="s">
        <v>412</v>
      </c>
      <c r="B19" s="174" t="s">
        <v>30</v>
      </c>
      <c r="C19" s="157">
        <v>-31875.478999999999</v>
      </c>
      <c r="D19" s="157">
        <v>253154.72899999999</v>
      </c>
      <c r="E19" s="157">
        <v>30664.223000000002</v>
      </c>
      <c r="F19" s="178">
        <v>0.12112838310834005</v>
      </c>
      <c r="J19" s="450"/>
    </row>
    <row r="20" spans="1:10" ht="15.95" customHeight="1">
      <c r="A20" s="568" t="s">
        <v>412</v>
      </c>
      <c r="B20" s="175" t="s">
        <v>34</v>
      </c>
      <c r="C20" s="160">
        <v>-72731.623000000007</v>
      </c>
      <c r="D20" s="160">
        <v>644767.73499999999</v>
      </c>
      <c r="E20" s="654">
        <v>75151.87</v>
      </c>
      <c r="F20" s="176">
        <v>0.11655649921750504</v>
      </c>
      <c r="J20" s="450"/>
    </row>
    <row r="21" spans="1:10" ht="15.95" customHeight="1">
      <c r="A21" s="173" t="s">
        <v>413</v>
      </c>
      <c r="B21" s="174" t="s">
        <v>49</v>
      </c>
      <c r="C21" s="157">
        <v>-24663.175999999999</v>
      </c>
      <c r="D21" s="157">
        <v>174842.625</v>
      </c>
      <c r="E21" s="157">
        <v>20038.156999999999</v>
      </c>
      <c r="F21" s="178">
        <v>0.11460681856040539</v>
      </c>
      <c r="J21" s="450"/>
    </row>
    <row r="22" spans="1:10" ht="15.95" customHeight="1">
      <c r="A22" s="568" t="s">
        <v>413</v>
      </c>
      <c r="B22" s="175" t="s">
        <v>40</v>
      </c>
      <c r="C22" s="160">
        <v>-58516.05</v>
      </c>
      <c r="D22" s="160">
        <v>497366.25200000004</v>
      </c>
      <c r="E22" s="654">
        <v>56067.775000000009</v>
      </c>
      <c r="F22" s="176">
        <v>0.11272935140762225</v>
      </c>
      <c r="J22" s="450"/>
    </row>
    <row r="23" spans="1:10" ht="15.95" customHeight="1">
      <c r="A23" s="173" t="s">
        <v>413</v>
      </c>
      <c r="B23" s="174" t="s">
        <v>26</v>
      </c>
      <c r="C23" s="157">
        <v>-298351.038</v>
      </c>
      <c r="D23" s="157">
        <v>2210682.426</v>
      </c>
      <c r="E23" s="157">
        <v>246462.62399999998</v>
      </c>
      <c r="F23" s="178">
        <v>0.11148712320744707</v>
      </c>
      <c r="J23" s="450"/>
    </row>
    <row r="24" spans="1:10" ht="15.95" customHeight="1">
      <c r="A24" s="568" t="s">
        <v>413</v>
      </c>
      <c r="B24" s="175" t="s">
        <v>41</v>
      </c>
      <c r="C24" s="160">
        <v>-3558.6959999999999</v>
      </c>
      <c r="D24" s="160">
        <v>69291.775200000004</v>
      </c>
      <c r="E24" s="654">
        <v>7705.3559999999998</v>
      </c>
      <c r="F24" s="176">
        <v>0.1112015961167062</v>
      </c>
      <c r="J24" s="450"/>
    </row>
    <row r="25" spans="1:10" ht="15.95" customHeight="1">
      <c r="A25" s="173" t="s">
        <v>413</v>
      </c>
      <c r="B25" s="174" t="s">
        <v>342</v>
      </c>
      <c r="C25" s="157">
        <v>-27037.084999999999</v>
      </c>
      <c r="D25" s="157">
        <v>338136.72499999998</v>
      </c>
      <c r="E25" s="157">
        <v>36252.227999999996</v>
      </c>
      <c r="F25" s="178">
        <v>0.10721174400680671</v>
      </c>
      <c r="J25" s="450"/>
    </row>
    <row r="26" spans="1:10" ht="16.5" customHeight="1">
      <c r="A26" s="568" t="s">
        <v>413</v>
      </c>
      <c r="B26" s="175" t="s">
        <v>55</v>
      </c>
      <c r="C26" s="160">
        <v>-38560.8606</v>
      </c>
      <c r="D26" s="160">
        <v>340487.01199999999</v>
      </c>
      <c r="E26" s="654">
        <v>35994.936000000002</v>
      </c>
      <c r="F26" s="176">
        <v>0.1057160324224056</v>
      </c>
      <c r="J26" s="450"/>
    </row>
    <row r="27" spans="1:10" ht="15.95" customHeight="1">
      <c r="A27" s="173" t="s">
        <v>414</v>
      </c>
      <c r="B27" s="174" t="s">
        <v>71</v>
      </c>
      <c r="C27" s="157">
        <v>-14888.044</v>
      </c>
      <c r="D27" s="157">
        <v>152852.424</v>
      </c>
      <c r="E27" s="157">
        <v>15865.165000000001</v>
      </c>
      <c r="F27" s="178">
        <v>0.10379400329300634</v>
      </c>
      <c r="J27" s="450"/>
    </row>
    <row r="28" spans="1:10" ht="15.95" customHeight="1">
      <c r="A28" s="568" t="s">
        <v>414</v>
      </c>
      <c r="B28" s="175" t="s">
        <v>73</v>
      </c>
      <c r="C28" s="160">
        <v>-34648.731</v>
      </c>
      <c r="D28" s="160">
        <v>331224.35100000002</v>
      </c>
      <c r="E28" s="654">
        <v>33399.995999999999</v>
      </c>
      <c r="F28" s="176">
        <v>0.10083798458405009</v>
      </c>
      <c r="J28" s="450"/>
    </row>
    <row r="29" spans="1:10" ht="15.95" customHeight="1">
      <c r="A29" s="173" t="s">
        <v>414</v>
      </c>
      <c r="B29" s="174" t="s">
        <v>53</v>
      </c>
      <c r="C29" s="157">
        <v>-50692.536</v>
      </c>
      <c r="D29" s="157">
        <v>490734.70299999998</v>
      </c>
      <c r="E29" s="157">
        <v>49431.199999999997</v>
      </c>
      <c r="F29" s="178">
        <v>0.1007289676026845</v>
      </c>
      <c r="J29" s="450"/>
    </row>
    <row r="30" spans="1:10" ht="15.95" customHeight="1">
      <c r="A30" s="568" t="s">
        <v>414</v>
      </c>
      <c r="B30" s="175" t="s">
        <v>51</v>
      </c>
      <c r="C30" s="160">
        <v>-3385.2080000000001</v>
      </c>
      <c r="D30" s="160">
        <v>40820.955000000002</v>
      </c>
      <c r="E30" s="654">
        <v>4034</v>
      </c>
      <c r="F30" s="176">
        <v>9.8821793855631251E-2</v>
      </c>
      <c r="J30" s="450"/>
    </row>
    <row r="31" spans="1:10" ht="15.95" customHeight="1">
      <c r="A31" s="173" t="s">
        <v>414</v>
      </c>
      <c r="B31" s="174" t="s">
        <v>183</v>
      </c>
      <c r="C31" s="157">
        <v>-1248123.6729999997</v>
      </c>
      <c r="D31" s="157">
        <v>16222661.561000003</v>
      </c>
      <c r="E31" s="157">
        <v>1592477.7610000006</v>
      </c>
      <c r="F31" s="178">
        <v>9.8163778798689094E-2</v>
      </c>
      <c r="J31" s="450"/>
    </row>
    <row r="32" spans="1:10" ht="15.95" customHeight="1">
      <c r="A32" s="568" t="s">
        <v>414</v>
      </c>
      <c r="B32" s="175" t="s">
        <v>70</v>
      </c>
      <c r="C32" s="160">
        <v>-24602.809000000001</v>
      </c>
      <c r="D32" s="160">
        <v>394187.86700000003</v>
      </c>
      <c r="E32" s="654">
        <v>38052.03</v>
      </c>
      <c r="F32" s="176">
        <v>9.6532727629589865E-2</v>
      </c>
      <c r="J32" s="450"/>
    </row>
    <row r="33" spans="1:10" ht="15.95" customHeight="1">
      <c r="A33" s="173" t="s">
        <v>414</v>
      </c>
      <c r="B33" s="174" t="s">
        <v>58</v>
      </c>
      <c r="C33" s="157">
        <v>-8300.1859999999997</v>
      </c>
      <c r="D33" s="157">
        <v>99845.337</v>
      </c>
      <c r="E33" s="157">
        <v>9635.6129999999994</v>
      </c>
      <c r="F33" s="178">
        <v>9.6505388128441089E-2</v>
      </c>
      <c r="J33" s="450"/>
    </row>
    <row r="34" spans="1:10" ht="15.95" customHeight="1">
      <c r="A34" s="568" t="s">
        <v>414</v>
      </c>
      <c r="B34" s="175" t="s">
        <v>59</v>
      </c>
      <c r="C34" s="160">
        <v>-6076.2250000000004</v>
      </c>
      <c r="D34" s="160">
        <v>61969.366999999998</v>
      </c>
      <c r="E34" s="654">
        <v>5967</v>
      </c>
      <c r="F34" s="176">
        <v>9.6289510267226069E-2</v>
      </c>
      <c r="J34" s="450"/>
    </row>
    <row r="35" spans="1:10" ht="15.95" customHeight="1">
      <c r="A35" s="173" t="s">
        <v>414</v>
      </c>
      <c r="B35" s="174" t="s">
        <v>46</v>
      </c>
      <c r="C35" s="157">
        <v>-8223.6669999999995</v>
      </c>
      <c r="D35" s="157">
        <v>95692.297000000006</v>
      </c>
      <c r="E35" s="157">
        <v>9200</v>
      </c>
      <c r="F35" s="178">
        <v>9.6141489842176103E-2</v>
      </c>
      <c r="J35" s="450"/>
    </row>
    <row r="36" spans="1:10" ht="15.95" customHeight="1">
      <c r="A36" s="568" t="s">
        <v>415</v>
      </c>
      <c r="B36" s="175" t="s">
        <v>33</v>
      </c>
      <c r="C36" s="160">
        <v>-14959.611999999999</v>
      </c>
      <c r="D36" s="160">
        <v>112553.068</v>
      </c>
      <c r="E36" s="654">
        <v>10637.88</v>
      </c>
      <c r="F36" s="176">
        <v>9.4514349444477147E-2</v>
      </c>
      <c r="J36" s="450"/>
    </row>
    <row r="37" spans="1:10" ht="15.95" customHeight="1">
      <c r="A37" s="173" t="s">
        <v>415</v>
      </c>
      <c r="B37" s="174" t="s">
        <v>341</v>
      </c>
      <c r="C37" s="157">
        <v>-87134.922999999995</v>
      </c>
      <c r="D37" s="157">
        <v>876488.51900000009</v>
      </c>
      <c r="E37" s="157">
        <v>82687.179000000004</v>
      </c>
      <c r="F37" s="178">
        <v>9.4339146728743398E-2</v>
      </c>
      <c r="J37" s="450"/>
    </row>
    <row r="38" spans="1:10" ht="15.95" customHeight="1">
      <c r="A38" s="568" t="s">
        <v>415</v>
      </c>
      <c r="B38" s="175" t="s">
        <v>31</v>
      </c>
      <c r="C38" s="160">
        <v>-19999.728999999999</v>
      </c>
      <c r="D38" s="160">
        <v>178941.82199999999</v>
      </c>
      <c r="E38" s="654">
        <v>16681.331999999999</v>
      </c>
      <c r="F38" s="176">
        <v>9.3222097626791789E-2</v>
      </c>
      <c r="J38" s="450"/>
    </row>
    <row r="39" spans="1:10" ht="15.95" customHeight="1">
      <c r="A39" s="173" t="s">
        <v>415</v>
      </c>
      <c r="B39" s="174" t="s">
        <v>37</v>
      </c>
      <c r="C39" s="157">
        <v>-31567.883999999998</v>
      </c>
      <c r="D39" s="157">
        <v>256606.28999999998</v>
      </c>
      <c r="E39" s="157">
        <v>23586.083999999999</v>
      </c>
      <c r="F39" s="178">
        <v>9.191545538497907E-2</v>
      </c>
      <c r="J39" s="450"/>
    </row>
    <row r="40" spans="1:10" ht="15.95" customHeight="1">
      <c r="A40" s="568" t="s">
        <v>415</v>
      </c>
      <c r="B40" s="175" t="s">
        <v>66</v>
      </c>
      <c r="C40" s="160">
        <v>-191813.79300000001</v>
      </c>
      <c r="D40" s="160">
        <v>1667107.933</v>
      </c>
      <c r="E40" s="654">
        <v>150351.53399999999</v>
      </c>
      <c r="F40" s="176">
        <v>9.0187042496665981E-2</v>
      </c>
      <c r="J40" s="450"/>
    </row>
    <row r="41" spans="1:10" ht="15.95" customHeight="1">
      <c r="A41" s="173" t="s">
        <v>415</v>
      </c>
      <c r="B41" s="174" t="s">
        <v>47</v>
      </c>
      <c r="C41" s="157">
        <v>-119125.075</v>
      </c>
      <c r="D41" s="157">
        <v>712257.43200000003</v>
      </c>
      <c r="E41" s="157">
        <v>62652</v>
      </c>
      <c r="F41" s="178">
        <v>8.796257811459382E-2</v>
      </c>
      <c r="J41" s="450"/>
    </row>
    <row r="42" spans="1:10" ht="15.95" customHeight="1">
      <c r="A42" s="568" t="s">
        <v>415</v>
      </c>
      <c r="B42" s="175" t="s">
        <v>25</v>
      </c>
      <c r="C42" s="160">
        <v>-595878.92099999997</v>
      </c>
      <c r="D42" s="160">
        <v>5235840.95</v>
      </c>
      <c r="E42" s="654">
        <v>453657.01199999993</v>
      </c>
      <c r="F42" s="176">
        <v>8.6644536442612899E-2</v>
      </c>
      <c r="H42" s="179"/>
      <c r="J42" s="450"/>
    </row>
    <row r="43" spans="1:10" ht="15.95" customHeight="1">
      <c r="A43" s="173" t="s">
        <v>415</v>
      </c>
      <c r="B43" s="174" t="s">
        <v>67</v>
      </c>
      <c r="C43" s="157">
        <v>-7720.223</v>
      </c>
      <c r="D43" s="157">
        <v>73411.478999999992</v>
      </c>
      <c r="E43" s="157">
        <v>6247.3969999999999</v>
      </c>
      <c r="F43" s="178">
        <v>8.5101091615386204E-2</v>
      </c>
      <c r="J43" s="450"/>
    </row>
    <row r="44" spans="1:10" ht="15.95" customHeight="1">
      <c r="A44" s="568" t="s">
        <v>416</v>
      </c>
      <c r="B44" s="175" t="s">
        <v>52</v>
      </c>
      <c r="C44" s="160">
        <v>-361615.04500000004</v>
      </c>
      <c r="D44" s="160">
        <v>2059462.0360000001</v>
      </c>
      <c r="E44" s="654">
        <v>173050.052</v>
      </c>
      <c r="F44" s="176">
        <v>8.4026823012531601E-2</v>
      </c>
      <c r="J44" s="450"/>
    </row>
    <row r="45" spans="1:10" ht="15.95" customHeight="1">
      <c r="A45" s="173" t="s">
        <v>416</v>
      </c>
      <c r="B45" s="174" t="s">
        <v>48</v>
      </c>
      <c r="C45" s="157">
        <v>-18617.881000000001</v>
      </c>
      <c r="D45" s="157">
        <v>128974</v>
      </c>
      <c r="E45" s="157">
        <v>10825.68</v>
      </c>
      <c r="F45" s="178">
        <v>8.3936917518259491E-2</v>
      </c>
      <c r="J45" s="450"/>
    </row>
    <row r="46" spans="1:10" ht="15.75" customHeight="1">
      <c r="A46" s="568" t="s">
        <v>416</v>
      </c>
      <c r="B46" s="175" t="s">
        <v>56</v>
      </c>
      <c r="C46" s="160">
        <v>-18507.537</v>
      </c>
      <c r="D46" s="160">
        <v>181896.674</v>
      </c>
      <c r="E46" s="654">
        <v>14969.291999999999</v>
      </c>
      <c r="F46" s="176">
        <v>8.2295578422725862E-2</v>
      </c>
      <c r="J46" s="450"/>
    </row>
    <row r="47" spans="1:10" ht="15.95" customHeight="1">
      <c r="A47" s="173" t="s">
        <v>416</v>
      </c>
      <c r="B47" s="174" t="s">
        <v>68</v>
      </c>
      <c r="C47" s="157">
        <v>-12018.516</v>
      </c>
      <c r="D47" s="157">
        <v>86003.816000000006</v>
      </c>
      <c r="E47" s="157">
        <v>6743.1319999999996</v>
      </c>
      <c r="F47" s="178">
        <v>7.8405032632505506E-2</v>
      </c>
      <c r="J47" s="450"/>
    </row>
    <row r="48" spans="1:10" ht="15.95" customHeight="1">
      <c r="A48" s="568" t="s">
        <v>416</v>
      </c>
      <c r="B48" s="175" t="s">
        <v>61</v>
      </c>
      <c r="C48" s="160">
        <v>-6368.9170000000004</v>
      </c>
      <c r="D48" s="160">
        <v>130296.177</v>
      </c>
      <c r="E48" s="654">
        <v>10198.85</v>
      </c>
      <c r="F48" s="176">
        <v>7.8274361035166828E-2</v>
      </c>
      <c r="J48" s="450"/>
    </row>
    <row r="49" spans="1:10" ht="15.95" customHeight="1">
      <c r="A49" s="173" t="s">
        <v>417</v>
      </c>
      <c r="B49" s="174" t="s">
        <v>32</v>
      </c>
      <c r="C49" s="157">
        <v>-169239.05300000001</v>
      </c>
      <c r="D49" s="157">
        <v>1041940.652</v>
      </c>
      <c r="E49" s="157">
        <v>77401.842000000004</v>
      </c>
      <c r="F49" s="178">
        <v>7.4286229116243371E-2</v>
      </c>
      <c r="J49" s="450"/>
    </row>
    <row r="50" spans="1:10" ht="15.95" customHeight="1">
      <c r="A50" s="568" t="s">
        <v>417</v>
      </c>
      <c r="B50" s="175" t="s">
        <v>69</v>
      </c>
      <c r="C50" s="160">
        <v>-33537.737999999998</v>
      </c>
      <c r="D50" s="160">
        <v>316098.01</v>
      </c>
      <c r="E50" s="654">
        <v>23041.26</v>
      </c>
      <c r="F50" s="176">
        <v>7.2892771454018318E-2</v>
      </c>
      <c r="J50" s="450"/>
    </row>
    <row r="51" spans="1:10" ht="15.95" customHeight="1">
      <c r="A51" s="173" t="s">
        <v>417</v>
      </c>
      <c r="B51" s="174" t="s">
        <v>27</v>
      </c>
      <c r="C51" s="157">
        <v>-466916.88300000009</v>
      </c>
      <c r="D51" s="157">
        <v>4428317.9160000002</v>
      </c>
      <c r="E51" s="157">
        <v>297072.924</v>
      </c>
      <c r="F51" s="178">
        <v>6.7084823094259519E-2</v>
      </c>
      <c r="J51" s="450"/>
    </row>
    <row r="52" spans="1:10" ht="15.95" customHeight="1">
      <c r="A52" s="568" t="s">
        <v>417</v>
      </c>
      <c r="B52" s="175" t="s">
        <v>29</v>
      </c>
      <c r="C52" s="160">
        <v>-193652.53099999999</v>
      </c>
      <c r="D52" s="160">
        <v>1484499.5670000003</v>
      </c>
      <c r="E52" s="654">
        <v>99404.292000000001</v>
      </c>
      <c r="F52" s="176">
        <v>6.6961482650267412E-2</v>
      </c>
      <c r="J52" s="450"/>
    </row>
    <row r="53" spans="1:10" ht="15.95" customHeight="1">
      <c r="A53" s="173" t="s">
        <v>417</v>
      </c>
      <c r="B53" s="174" t="s">
        <v>43</v>
      </c>
      <c r="C53" s="157">
        <v>-16402.864000000001</v>
      </c>
      <c r="D53" s="157">
        <v>158838.70500000002</v>
      </c>
      <c r="E53" s="157">
        <v>10540.529999999999</v>
      </c>
      <c r="F53" s="178">
        <v>6.6359959305888311E-2</v>
      </c>
      <c r="J53" s="450"/>
    </row>
    <row r="54" spans="1:10" ht="15.95" customHeight="1">
      <c r="A54" s="568" t="s">
        <v>399</v>
      </c>
      <c r="B54" s="175" t="s">
        <v>75</v>
      </c>
      <c r="C54" s="160">
        <v>-1240.2529999999999</v>
      </c>
      <c r="D54" s="160">
        <v>130148.76000000001</v>
      </c>
      <c r="E54" s="654">
        <v>8068.38</v>
      </c>
      <c r="F54" s="176">
        <v>6.1993521874507289E-2</v>
      </c>
      <c r="J54" s="450"/>
    </row>
    <row r="55" spans="1:10" ht="15.95" customHeight="1">
      <c r="A55" s="173" t="s">
        <v>399</v>
      </c>
      <c r="B55" s="174" t="s">
        <v>44</v>
      </c>
      <c r="C55" s="157">
        <v>-1987.7395652173914</v>
      </c>
      <c r="D55" s="157">
        <v>28210.187391304346</v>
      </c>
      <c r="E55" s="157">
        <v>1598</v>
      </c>
      <c r="F55" s="178">
        <v>5.6646202942011503E-2</v>
      </c>
      <c r="J55" s="450"/>
    </row>
    <row r="56" spans="1:10" ht="15.95" customHeight="1">
      <c r="A56" s="568" t="s">
        <v>92</v>
      </c>
      <c r="B56" s="175" t="s">
        <v>65</v>
      </c>
      <c r="C56" s="160">
        <v>-41845.813999999998</v>
      </c>
      <c r="D56" s="160">
        <v>302162.61800000002</v>
      </c>
      <c r="E56" s="654">
        <v>13484</v>
      </c>
      <c r="F56" s="176">
        <v>4.4624977402068972E-2</v>
      </c>
      <c r="J56" s="450"/>
    </row>
    <row r="57" spans="1:10" ht="15.95" customHeight="1">
      <c r="A57" s="173" t="s">
        <v>123</v>
      </c>
      <c r="B57" s="174" t="s">
        <v>39</v>
      </c>
      <c r="C57" s="157">
        <v>-17768.32</v>
      </c>
      <c r="D57" s="157">
        <v>162254.61799999999</v>
      </c>
      <c r="E57" s="157">
        <v>5688.732</v>
      </c>
      <c r="F57" s="178">
        <v>3.5060524440666464E-2</v>
      </c>
      <c r="J57" s="450"/>
    </row>
    <row r="58" spans="1:10" ht="15.95" customHeight="1">
      <c r="A58" s="568" t="s">
        <v>165</v>
      </c>
      <c r="B58" s="175" t="s">
        <v>340</v>
      </c>
      <c r="C58" s="160">
        <v>-73898.767999999996</v>
      </c>
      <c r="D58" s="160">
        <v>763143.88899999997</v>
      </c>
      <c r="E58" s="654">
        <v>17434.829000000002</v>
      </c>
      <c r="F58" s="176">
        <v>2.2846057278721132E-2</v>
      </c>
      <c r="H58" s="179"/>
      <c r="J58" s="450"/>
    </row>
    <row r="59" spans="1:10" ht="15.95" customHeight="1">
      <c r="A59" s="173" t="s">
        <v>305</v>
      </c>
      <c r="B59" s="174" t="s">
        <v>185</v>
      </c>
      <c r="C59" s="157">
        <v>-7513</v>
      </c>
      <c r="D59" s="157">
        <v>24661</v>
      </c>
      <c r="E59" s="157" t="s">
        <v>339</v>
      </c>
      <c r="F59" s="178">
        <v>0</v>
      </c>
      <c r="J59" s="450"/>
    </row>
    <row r="60" spans="1:10" ht="15.95" customHeight="1">
      <c r="A60" s="568"/>
      <c r="B60" s="175" t="s">
        <v>74</v>
      </c>
      <c r="C60" s="160">
        <v>-9174.4310000000005</v>
      </c>
      <c r="D60" s="160">
        <v>99664.521999999997</v>
      </c>
      <c r="E60" s="654" t="s">
        <v>339</v>
      </c>
      <c r="F60" s="176">
        <v>0</v>
      </c>
      <c r="J60" s="450"/>
    </row>
    <row r="61" spans="1:10" ht="15.95" customHeight="1" thickBot="1">
      <c r="A61" s="655"/>
      <c r="B61" s="505" t="s">
        <v>78</v>
      </c>
      <c r="C61" s="564">
        <f>SUM(C5:C60)</f>
        <v>-5119022.2331652185</v>
      </c>
      <c r="D61" s="564">
        <f>SUM(D5:D60)</f>
        <v>48416989.54559131</v>
      </c>
      <c r="E61" s="564">
        <f>SUM(E5:E60)</f>
        <v>4662799.1340000005</v>
      </c>
      <c r="F61" s="656">
        <v>0.10044569601593259</v>
      </c>
      <c r="J61"/>
    </row>
    <row r="62" spans="1:10" ht="15.95" customHeight="1" thickTop="1">
      <c r="J62"/>
    </row>
    <row r="63" spans="1:10" ht="15.95" customHeight="1">
      <c r="J63"/>
    </row>
    <row r="64" spans="1:10" ht="15.95" customHeight="1">
      <c r="B64" s="163" t="s">
        <v>186</v>
      </c>
      <c r="C64" s="163"/>
      <c r="D64" s="164"/>
      <c r="E64" s="165"/>
      <c r="J64"/>
    </row>
    <row r="65" spans="2:2" ht="15.95" customHeight="1">
      <c r="B65" s="9" t="s">
        <v>274</v>
      </c>
    </row>
    <row r="66" spans="2:2">
      <c r="B66" s="6" t="s">
        <v>338</v>
      </c>
    </row>
  </sheetData>
  <sheetProtection sort="0" autoFilter="0" pivotTables="0"/>
  <sortState xmlns:xlrd2="http://schemas.microsoft.com/office/spreadsheetml/2017/richdata2" ref="B5:F60">
    <sortCondition descending="1" ref="F5:F60"/>
  </sortState>
  <pageMargins left="0.25" right="0.25" top="0.75" bottom="0.75" header="0.3" footer="0.3"/>
  <pageSetup paperSize="9" fitToHeight="0" orientation="portrait" r:id="rId1"/>
  <ignoredErrors>
    <ignoredError sqref="A57:A58 A5:A6 A59 A16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Q84"/>
  <sheetViews>
    <sheetView showGridLines="0" topLeftCell="A43" workbookViewId="0">
      <selection activeCell="L66" sqref="L66"/>
    </sheetView>
  </sheetViews>
  <sheetFormatPr defaultRowHeight="12.75"/>
  <cols>
    <col min="1" max="1" width="7.140625" style="201" customWidth="1"/>
    <col min="2" max="2" width="35.5703125" style="9" customWidth="1"/>
    <col min="3" max="3" width="14.7109375" style="26" customWidth="1"/>
    <col min="4" max="5" width="11.85546875" style="26" customWidth="1"/>
    <col min="6" max="6" width="9.42578125" style="26" customWidth="1"/>
    <col min="7" max="7" width="9.140625" style="26" customWidth="1"/>
    <col min="8" max="8" width="9.140625" style="26"/>
    <col min="9" max="9" width="9.140625" style="9" customWidth="1"/>
    <col min="10" max="11" width="9.140625" style="9"/>
    <col min="12" max="12" width="28.42578125" style="9" customWidth="1"/>
    <col min="13" max="13" width="12.140625" style="9" customWidth="1"/>
    <col min="14" max="14" width="14.5703125" style="9" customWidth="1"/>
    <col min="15" max="15" width="9.140625" style="9"/>
    <col min="16" max="16" width="10.140625" style="9" bestFit="1" customWidth="1"/>
    <col min="17" max="16384" width="9.140625" style="9"/>
  </cols>
  <sheetData>
    <row r="1" spans="1:17" s="2" customFormat="1">
      <c r="A1" s="2" t="s">
        <v>213</v>
      </c>
      <c r="C1" s="53"/>
      <c r="D1" s="53"/>
      <c r="E1" s="53"/>
      <c r="F1" s="53"/>
      <c r="G1" s="53"/>
      <c r="H1" s="53"/>
    </row>
    <row r="2" spans="1:17" s="2" customFormat="1">
      <c r="A2" s="2" t="s">
        <v>418</v>
      </c>
      <c r="C2" s="53"/>
      <c r="D2" s="53"/>
      <c r="E2" s="53"/>
      <c r="F2" s="53"/>
      <c r="G2" s="53"/>
      <c r="H2" s="53"/>
    </row>
    <row r="3" spans="1:17" ht="15">
      <c r="L3"/>
      <c r="M3"/>
      <c r="N3"/>
      <c r="O3"/>
      <c r="P3"/>
    </row>
    <row r="4" spans="1:17" ht="30" customHeight="1">
      <c r="A4" s="180"/>
      <c r="D4" s="721" t="s">
        <v>14</v>
      </c>
      <c r="E4" s="722"/>
      <c r="F4" s="723" t="s">
        <v>13</v>
      </c>
      <c r="G4" s="722"/>
      <c r="L4"/>
      <c r="M4"/>
      <c r="N4"/>
      <c r="O4"/>
      <c r="P4"/>
    </row>
    <row r="5" spans="1:17" s="6" customFormat="1" ht="25.5">
      <c r="A5" s="181" t="s">
        <v>82</v>
      </c>
      <c r="B5" s="182" t="s">
        <v>0</v>
      </c>
      <c r="C5" s="183" t="s">
        <v>12</v>
      </c>
      <c r="D5" s="184" t="s">
        <v>180</v>
      </c>
      <c r="E5" s="185" t="s">
        <v>181</v>
      </c>
      <c r="F5" s="186" t="s">
        <v>180</v>
      </c>
      <c r="G5" s="185" t="s">
        <v>181</v>
      </c>
      <c r="H5" s="8"/>
      <c r="L5"/>
      <c r="M5"/>
      <c r="N5"/>
      <c r="O5"/>
      <c r="P5"/>
      <c r="Q5" s="9"/>
    </row>
    <row r="6" spans="1:17" ht="15" customHeight="1">
      <c r="A6" s="187" t="s">
        <v>133</v>
      </c>
      <c r="B6" s="570" t="s">
        <v>431</v>
      </c>
      <c r="C6" s="188">
        <v>106330</v>
      </c>
      <c r="D6" s="189">
        <v>53288</v>
      </c>
      <c r="E6" s="190">
        <v>53288</v>
      </c>
      <c r="F6" s="191">
        <v>0.50115677607448506</v>
      </c>
      <c r="G6" s="192">
        <v>0.50115677607448506</v>
      </c>
      <c r="L6" s="396"/>
      <c r="M6" s="450"/>
      <c r="N6" s="450"/>
      <c r="O6" s="450"/>
      <c r="P6" s="450"/>
    </row>
    <row r="7" spans="1:17" ht="15" customHeight="1">
      <c r="A7" s="193" t="s">
        <v>134</v>
      </c>
      <c r="B7" s="569" t="s">
        <v>70</v>
      </c>
      <c r="C7" s="194">
        <v>1593908.166</v>
      </c>
      <c r="D7" s="195">
        <v>379409.99040000001</v>
      </c>
      <c r="E7" s="196">
        <v>341357.96039999998</v>
      </c>
      <c r="F7" s="197">
        <v>0.23803754726481527</v>
      </c>
      <c r="G7" s="198">
        <v>0.21416413296674205</v>
      </c>
      <c r="L7" s="396"/>
      <c r="M7" s="450"/>
      <c r="N7" s="450"/>
      <c r="O7" s="450"/>
      <c r="P7" s="450"/>
    </row>
    <row r="8" spans="1:17" ht="15" customHeight="1">
      <c r="A8" s="187" t="s">
        <v>269</v>
      </c>
      <c r="B8" s="570" t="s">
        <v>77</v>
      </c>
      <c r="C8" s="188">
        <v>694961.62399999995</v>
      </c>
      <c r="D8" s="189">
        <v>156028.14859999999</v>
      </c>
      <c r="E8" s="190">
        <v>131567.86459999997</v>
      </c>
      <c r="F8" s="191">
        <v>0.224513330249729</v>
      </c>
      <c r="G8" s="192">
        <v>0.1893167335524702</v>
      </c>
      <c r="L8" s="396"/>
      <c r="M8" s="450"/>
      <c r="N8" s="450"/>
      <c r="O8" s="450"/>
      <c r="P8" s="450"/>
    </row>
    <row r="9" spans="1:17" ht="15" customHeight="1">
      <c r="A9" s="193" t="s">
        <v>269</v>
      </c>
      <c r="B9" s="569" t="s">
        <v>57</v>
      </c>
      <c r="C9" s="194">
        <v>591773.61</v>
      </c>
      <c r="D9" s="195">
        <v>132617.84039999999</v>
      </c>
      <c r="E9" s="196">
        <v>112850.06039999999</v>
      </c>
      <c r="F9" s="197">
        <v>0.22410232250809561</v>
      </c>
      <c r="G9" s="198">
        <v>0.19069802791645268</v>
      </c>
      <c r="L9" s="396"/>
      <c r="M9" s="450"/>
      <c r="N9" s="450"/>
      <c r="O9" s="450"/>
      <c r="P9" s="450"/>
    </row>
    <row r="10" spans="1:17" ht="15" customHeight="1">
      <c r="A10" s="187" t="s">
        <v>270</v>
      </c>
      <c r="B10" s="570" t="s">
        <v>58</v>
      </c>
      <c r="C10" s="188">
        <v>434312.446</v>
      </c>
      <c r="D10" s="189">
        <v>92899.540200000003</v>
      </c>
      <c r="E10" s="190">
        <v>83263.927200000006</v>
      </c>
      <c r="F10" s="191">
        <v>0.21390024867028565</v>
      </c>
      <c r="G10" s="192">
        <v>0.19171434750916627</v>
      </c>
      <c r="L10" s="396"/>
      <c r="M10" s="450"/>
      <c r="N10" s="450"/>
      <c r="O10" s="450"/>
      <c r="P10" s="450"/>
    </row>
    <row r="11" spans="1:17" ht="15" customHeight="1">
      <c r="A11" s="193" t="s">
        <v>270</v>
      </c>
      <c r="B11" s="569" t="s">
        <v>72</v>
      </c>
      <c r="C11" s="194">
        <v>2477269.7170000002</v>
      </c>
      <c r="D11" s="195">
        <v>527233.36399999994</v>
      </c>
      <c r="E11" s="196">
        <v>429128.36399999994</v>
      </c>
      <c r="F11" s="197">
        <v>0.21282840555548596</v>
      </c>
      <c r="G11" s="198">
        <v>0.17322633908417487</v>
      </c>
      <c r="L11" s="396"/>
      <c r="M11" s="450"/>
      <c r="N11" s="450"/>
      <c r="O11" s="450"/>
      <c r="P11" s="450"/>
    </row>
    <row r="12" spans="1:17" ht="15" customHeight="1">
      <c r="A12" s="187" t="s">
        <v>298</v>
      </c>
      <c r="B12" s="570" t="s">
        <v>26</v>
      </c>
      <c r="C12" s="188">
        <v>14577321.006999999</v>
      </c>
      <c r="D12" s="189">
        <v>2958827.1489999997</v>
      </c>
      <c r="E12" s="190">
        <v>2620914.5409999997</v>
      </c>
      <c r="F12" s="191">
        <v>0.20297468564897331</v>
      </c>
      <c r="G12" s="192">
        <v>0.17979397858779689</v>
      </c>
      <c r="L12" s="396"/>
      <c r="M12" s="450"/>
      <c r="N12" s="450"/>
      <c r="O12" s="450"/>
      <c r="P12" s="450"/>
    </row>
    <row r="13" spans="1:17" ht="15" customHeight="1">
      <c r="A13" s="193" t="s">
        <v>298</v>
      </c>
      <c r="B13" s="569" t="s">
        <v>64</v>
      </c>
      <c r="C13" s="194">
        <v>705416.50199999998</v>
      </c>
      <c r="D13" s="195">
        <v>137696.53520000001</v>
      </c>
      <c r="E13" s="196">
        <v>113751.56920000001</v>
      </c>
      <c r="F13" s="197">
        <v>0.19519891413030768</v>
      </c>
      <c r="G13" s="198">
        <v>0.16125447714575866</v>
      </c>
      <c r="L13" s="396"/>
      <c r="M13" s="450"/>
      <c r="N13" s="450"/>
      <c r="O13" s="450"/>
      <c r="P13" s="450"/>
    </row>
    <row r="14" spans="1:17" ht="15" customHeight="1">
      <c r="A14" s="187" t="s">
        <v>419</v>
      </c>
      <c r="B14" s="570" t="s">
        <v>27</v>
      </c>
      <c r="C14" s="188">
        <v>25332901.403000001</v>
      </c>
      <c r="D14" s="189">
        <v>4836733.8847999992</v>
      </c>
      <c r="E14" s="190">
        <v>4512424.5607999992</v>
      </c>
      <c r="F14" s="191">
        <v>0.19092696126102707</v>
      </c>
      <c r="G14" s="192">
        <v>0.17812505914800678</v>
      </c>
      <c r="L14" s="396"/>
      <c r="M14" s="450"/>
      <c r="N14" s="450"/>
      <c r="O14" s="450"/>
      <c r="P14" s="450"/>
    </row>
    <row r="15" spans="1:17" ht="15" customHeight="1">
      <c r="A15" s="193" t="s">
        <v>419</v>
      </c>
      <c r="B15" s="569" t="s">
        <v>75</v>
      </c>
      <c r="C15" s="194">
        <v>698166.098</v>
      </c>
      <c r="D15" s="195">
        <v>132239.59660000002</v>
      </c>
      <c r="E15" s="196">
        <v>124171.21660000001</v>
      </c>
      <c r="F15" s="197">
        <v>0.18940993694597874</v>
      </c>
      <c r="G15" s="198">
        <v>0.17785340330289143</v>
      </c>
      <c r="L15" s="396"/>
      <c r="M15" s="450"/>
      <c r="N15" s="450"/>
      <c r="O15" s="450"/>
      <c r="P15" s="450"/>
    </row>
    <row r="16" spans="1:17" ht="15" customHeight="1">
      <c r="A16" s="187" t="s">
        <v>419</v>
      </c>
      <c r="B16" s="570" t="s">
        <v>71</v>
      </c>
      <c r="C16" s="188">
        <v>753174.36499999999</v>
      </c>
      <c r="D16" s="189">
        <v>141552.3512</v>
      </c>
      <c r="E16" s="190">
        <v>125687.1862</v>
      </c>
      <c r="F16" s="191">
        <v>0.18794101044583481</v>
      </c>
      <c r="G16" s="192">
        <v>0.16687661189849445</v>
      </c>
      <c r="L16" s="396"/>
      <c r="M16" s="450"/>
      <c r="N16" s="450"/>
      <c r="O16" s="450"/>
      <c r="P16" s="450"/>
    </row>
    <row r="17" spans="1:16" ht="15" customHeight="1">
      <c r="A17" s="193" t="s">
        <v>419</v>
      </c>
      <c r="B17" s="569" t="s">
        <v>76</v>
      </c>
      <c r="C17" s="194">
        <v>1283115.5689999999</v>
      </c>
      <c r="D17" s="195">
        <v>240023.24600000001</v>
      </c>
      <c r="E17" s="196">
        <v>208826.45</v>
      </c>
      <c r="F17" s="197">
        <v>0.1870628428170838</v>
      </c>
      <c r="G17" s="198">
        <v>0.16274952548720889</v>
      </c>
      <c r="L17" s="396"/>
      <c r="M17" s="450"/>
      <c r="N17" s="450"/>
      <c r="O17" s="450"/>
      <c r="P17" s="450"/>
    </row>
    <row r="18" spans="1:16" ht="15" customHeight="1">
      <c r="A18" s="187" t="s">
        <v>419</v>
      </c>
      <c r="B18" s="570" t="s">
        <v>34</v>
      </c>
      <c r="C18" s="188">
        <v>3755212.8450000002</v>
      </c>
      <c r="D18" s="189">
        <v>702316.37079999992</v>
      </c>
      <c r="E18" s="190">
        <v>610580.1987999999</v>
      </c>
      <c r="F18" s="191">
        <v>0.18702438444604327</v>
      </c>
      <c r="G18" s="192">
        <v>0.16259536383216644</v>
      </c>
      <c r="L18" s="396"/>
      <c r="M18" s="450"/>
      <c r="N18" s="450"/>
      <c r="O18" s="450"/>
      <c r="P18" s="450"/>
    </row>
    <row r="19" spans="1:16" ht="15" customHeight="1">
      <c r="A19" s="193" t="s">
        <v>419</v>
      </c>
      <c r="B19" s="569" t="s">
        <v>36</v>
      </c>
      <c r="C19" s="194">
        <v>1106333.6359999999</v>
      </c>
      <c r="D19" s="195">
        <v>205541.65820000001</v>
      </c>
      <c r="E19" s="196">
        <v>166226.81420000002</v>
      </c>
      <c r="F19" s="197">
        <v>0.18578632296053593</v>
      </c>
      <c r="G19" s="198">
        <v>0.15025016757241577</v>
      </c>
      <c r="L19" s="396"/>
      <c r="M19" s="450"/>
      <c r="N19" s="450"/>
      <c r="O19" s="450"/>
      <c r="P19" s="450"/>
    </row>
    <row r="20" spans="1:16" ht="15" customHeight="1">
      <c r="A20" s="187" t="s">
        <v>419</v>
      </c>
      <c r="B20" s="570" t="s">
        <v>35</v>
      </c>
      <c r="C20" s="188">
        <v>888878.57700000005</v>
      </c>
      <c r="D20" s="189">
        <v>165083.17640000003</v>
      </c>
      <c r="E20" s="190">
        <v>141497.70940000002</v>
      </c>
      <c r="F20" s="191">
        <v>0.18572072797295014</v>
      </c>
      <c r="G20" s="192">
        <v>0.15918676978081789</v>
      </c>
      <c r="L20" s="396"/>
      <c r="M20" s="450"/>
      <c r="N20" s="450"/>
      <c r="O20" s="450"/>
      <c r="P20" s="450"/>
    </row>
    <row r="21" spans="1:16" ht="15" customHeight="1">
      <c r="A21" s="193" t="s">
        <v>419</v>
      </c>
      <c r="B21" s="569" t="s">
        <v>340</v>
      </c>
      <c r="C21" s="194">
        <v>3820859.8790000002</v>
      </c>
      <c r="D21" s="195">
        <v>709035.48299999989</v>
      </c>
      <c r="E21" s="196">
        <v>691600.65399999986</v>
      </c>
      <c r="F21" s="197">
        <v>0.18556961141049996</v>
      </c>
      <c r="G21" s="198">
        <v>0.18100654719141557</v>
      </c>
      <c r="L21" s="396"/>
      <c r="M21" s="450"/>
      <c r="N21" s="450"/>
      <c r="O21" s="450"/>
      <c r="P21" s="450"/>
    </row>
    <row r="22" spans="1:16" ht="15" customHeight="1">
      <c r="A22" s="187" t="s">
        <v>420</v>
      </c>
      <c r="B22" s="570" t="s">
        <v>40</v>
      </c>
      <c r="C22" s="188">
        <v>3578289.875</v>
      </c>
      <c r="D22" s="189">
        <v>660494.12340000004</v>
      </c>
      <c r="E22" s="190">
        <v>593910.29240000003</v>
      </c>
      <c r="F22" s="191">
        <v>0.18458373873357592</v>
      </c>
      <c r="G22" s="192">
        <v>0.16597601456198405</v>
      </c>
      <c r="L22" s="396"/>
      <c r="M22" s="450"/>
      <c r="N22" s="450"/>
      <c r="O22" s="450"/>
      <c r="P22" s="450"/>
    </row>
    <row r="23" spans="1:16" ht="15" customHeight="1">
      <c r="A23" s="193" t="s">
        <v>420</v>
      </c>
      <c r="B23" s="569" t="s">
        <v>46</v>
      </c>
      <c r="C23" s="194">
        <v>491992.20600000001</v>
      </c>
      <c r="D23" s="195">
        <v>89328.495999999999</v>
      </c>
      <c r="E23" s="196">
        <v>80128.495999999999</v>
      </c>
      <c r="F23" s="197">
        <v>0.18156485999292435</v>
      </c>
      <c r="G23" s="198">
        <v>0.16286537677387514</v>
      </c>
      <c r="L23" s="396"/>
      <c r="M23" s="450"/>
      <c r="N23" s="450"/>
      <c r="O23" s="450"/>
      <c r="P23" s="450"/>
    </row>
    <row r="24" spans="1:16" ht="15" customHeight="1">
      <c r="A24" s="187" t="s">
        <v>420</v>
      </c>
      <c r="B24" s="570" t="s">
        <v>66</v>
      </c>
      <c r="C24" s="188">
        <v>8482927.8650000002</v>
      </c>
      <c r="D24" s="189">
        <v>1530326.2336000002</v>
      </c>
      <c r="E24" s="190">
        <v>1379974.6996000002</v>
      </c>
      <c r="F24" s="191">
        <v>0.18040071281450182</v>
      </c>
      <c r="G24" s="192">
        <v>0.16267669860705578</v>
      </c>
      <c r="L24" s="396"/>
      <c r="M24" s="450"/>
      <c r="N24" s="450"/>
      <c r="O24" s="450"/>
      <c r="P24" s="450"/>
    </row>
    <row r="25" spans="1:16" ht="15" customHeight="1">
      <c r="A25" s="193" t="s">
        <v>420</v>
      </c>
      <c r="B25" s="569" t="s">
        <v>41</v>
      </c>
      <c r="C25" s="194">
        <v>374610.28700000001</v>
      </c>
      <c r="D25" s="195">
        <v>65897.531200000012</v>
      </c>
      <c r="E25" s="196">
        <v>58192.175200000012</v>
      </c>
      <c r="F25" s="197">
        <v>0.17590956118084394</v>
      </c>
      <c r="G25" s="198">
        <v>0.15534056917128922</v>
      </c>
      <c r="L25" s="396"/>
      <c r="M25" s="450"/>
      <c r="N25" s="450"/>
      <c r="O25" s="450"/>
      <c r="P25" s="450"/>
    </row>
    <row r="26" spans="1:16" ht="15" customHeight="1">
      <c r="A26" s="187" t="s">
        <v>421</v>
      </c>
      <c r="B26" s="570" t="s">
        <v>63</v>
      </c>
      <c r="C26" s="188">
        <v>5457420.9139999999</v>
      </c>
      <c r="D26" s="189">
        <v>938435.61939999997</v>
      </c>
      <c r="E26" s="190">
        <v>789287.58440000005</v>
      </c>
      <c r="F26" s="191">
        <v>0.17195588066015169</v>
      </c>
      <c r="G26" s="192">
        <v>0.14462648141638285</v>
      </c>
      <c r="L26" s="396"/>
      <c r="M26" s="450"/>
      <c r="N26" s="450"/>
      <c r="O26" s="450"/>
      <c r="P26" s="450"/>
    </row>
    <row r="27" spans="1:16" ht="15" customHeight="1">
      <c r="A27" s="193" t="s">
        <v>421</v>
      </c>
      <c r="B27" s="569" t="s">
        <v>69</v>
      </c>
      <c r="C27" s="194">
        <v>1711932.638</v>
      </c>
      <c r="D27" s="195">
        <v>294034.22440000001</v>
      </c>
      <c r="E27" s="196">
        <v>270992.9644</v>
      </c>
      <c r="F27" s="197">
        <v>0.1717557209163974</v>
      </c>
      <c r="G27" s="198">
        <v>0.15829651143084286</v>
      </c>
      <c r="L27" s="396"/>
      <c r="M27" s="450"/>
      <c r="N27" s="450"/>
      <c r="O27" s="450"/>
      <c r="P27" s="450"/>
    </row>
    <row r="28" spans="1:16" ht="15" customHeight="1">
      <c r="A28" s="187" t="s">
        <v>421</v>
      </c>
      <c r="B28" s="570" t="s">
        <v>292</v>
      </c>
      <c r="C28" s="188">
        <v>86182</v>
      </c>
      <c r="D28" s="189">
        <v>14747</v>
      </c>
      <c r="E28" s="190">
        <v>14747</v>
      </c>
      <c r="F28" s="191">
        <v>0.17111461790165</v>
      </c>
      <c r="G28" s="192">
        <v>0.17111461790165</v>
      </c>
      <c r="L28" s="396"/>
      <c r="M28" s="450"/>
      <c r="N28" s="450"/>
      <c r="O28" s="450"/>
      <c r="P28" s="450"/>
    </row>
    <row r="29" spans="1:16" ht="15" customHeight="1">
      <c r="A29" s="193" t="s">
        <v>421</v>
      </c>
      <c r="B29" s="569" t="s">
        <v>60</v>
      </c>
      <c r="C29" s="194">
        <v>514279.625</v>
      </c>
      <c r="D29" s="195">
        <v>86572.464999999997</v>
      </c>
      <c r="E29" s="196">
        <v>68783.952999999994</v>
      </c>
      <c r="F29" s="197">
        <v>0.16833734177199805</v>
      </c>
      <c r="G29" s="198">
        <v>0.13374815889313132</v>
      </c>
      <c r="L29" s="396"/>
      <c r="M29" s="450"/>
      <c r="N29" s="450"/>
      <c r="O29" s="450"/>
      <c r="P29" s="450"/>
    </row>
    <row r="30" spans="1:16" ht="15" customHeight="1">
      <c r="A30" s="187" t="s">
        <v>421</v>
      </c>
      <c r="B30" s="570" t="s">
        <v>28</v>
      </c>
      <c r="C30" s="188">
        <v>10587769.521</v>
      </c>
      <c r="D30" s="189">
        <v>1759446.4701999996</v>
      </c>
      <c r="E30" s="190">
        <v>1460061.8891999996</v>
      </c>
      <c r="F30" s="191">
        <v>0.16617725449258008</v>
      </c>
      <c r="G30" s="192">
        <v>0.13790080019253184</v>
      </c>
      <c r="L30" s="396"/>
      <c r="M30" s="450"/>
      <c r="N30" s="450"/>
      <c r="O30" s="450"/>
      <c r="P30" s="450"/>
    </row>
    <row r="31" spans="1:16" ht="15" customHeight="1">
      <c r="A31" s="193" t="s">
        <v>421</v>
      </c>
      <c r="B31" s="569" t="s">
        <v>183</v>
      </c>
      <c r="C31" s="194">
        <v>112882737.736</v>
      </c>
      <c r="D31" s="195">
        <v>18745696.831599999</v>
      </c>
      <c r="E31" s="196">
        <v>17115321.3926</v>
      </c>
      <c r="F31" s="197">
        <v>0.16606344962540465</v>
      </c>
      <c r="G31" s="198">
        <v>0.15162036052516528</v>
      </c>
      <c r="L31" s="396"/>
      <c r="M31" s="450"/>
      <c r="N31" s="450"/>
      <c r="O31" s="450"/>
      <c r="P31" s="450"/>
    </row>
    <row r="32" spans="1:16" ht="15" customHeight="1">
      <c r="A32" s="187" t="s">
        <v>421</v>
      </c>
      <c r="B32" s="570" t="s">
        <v>291</v>
      </c>
      <c r="C32" s="188">
        <v>193341</v>
      </c>
      <c r="D32" s="189">
        <v>32059</v>
      </c>
      <c r="E32" s="190">
        <v>32059</v>
      </c>
      <c r="F32" s="191">
        <v>0.16581583833744523</v>
      </c>
      <c r="G32" s="192">
        <v>0.16581583833744523</v>
      </c>
      <c r="L32" s="396"/>
      <c r="M32" s="450"/>
      <c r="N32" s="450"/>
      <c r="O32" s="450"/>
      <c r="P32" s="450"/>
    </row>
    <row r="33" spans="1:16" ht="15" customHeight="1">
      <c r="A33" s="193" t="s">
        <v>421</v>
      </c>
      <c r="B33" s="569" t="s">
        <v>331</v>
      </c>
      <c r="C33" s="194">
        <v>272710.59499999997</v>
      </c>
      <c r="D33" s="195">
        <v>45134.6178</v>
      </c>
      <c r="E33" s="196">
        <v>45134.6178</v>
      </c>
      <c r="F33" s="197">
        <v>0.1655037194282826</v>
      </c>
      <c r="G33" s="198">
        <v>0.1655037194282826</v>
      </c>
      <c r="L33" s="396"/>
      <c r="M33" s="450"/>
      <c r="N33" s="450"/>
      <c r="O33" s="450"/>
      <c r="P33" s="450"/>
    </row>
    <row r="34" spans="1:16" ht="15" customHeight="1">
      <c r="A34" s="187" t="s">
        <v>422</v>
      </c>
      <c r="B34" s="570" t="s">
        <v>55</v>
      </c>
      <c r="C34" s="188">
        <v>1899205.669</v>
      </c>
      <c r="D34" s="189">
        <v>310853.27380000002</v>
      </c>
      <c r="E34" s="190">
        <v>274858.33780000004</v>
      </c>
      <c r="F34" s="191">
        <v>0.16367541381849152</v>
      </c>
      <c r="G34" s="192">
        <v>0.1447227871559181</v>
      </c>
      <c r="L34" s="396"/>
      <c r="M34" s="450"/>
      <c r="N34" s="450"/>
      <c r="O34" s="450"/>
      <c r="P34" s="450"/>
    </row>
    <row r="35" spans="1:16" ht="15" customHeight="1">
      <c r="A35" s="193" t="s">
        <v>422</v>
      </c>
      <c r="B35" s="569" t="s">
        <v>49</v>
      </c>
      <c r="C35" s="194">
        <v>954103.00699999998</v>
      </c>
      <c r="D35" s="195">
        <v>154673.94099999999</v>
      </c>
      <c r="E35" s="196">
        <v>134635.78399999999</v>
      </c>
      <c r="F35" s="197">
        <v>0.16211450950809128</v>
      </c>
      <c r="G35" s="198">
        <v>0.14111241974106889</v>
      </c>
      <c r="L35" s="396"/>
      <c r="M35" s="450"/>
      <c r="N35" s="450"/>
      <c r="O35" s="450"/>
      <c r="P35" s="450"/>
    </row>
    <row r="36" spans="1:16" ht="15" customHeight="1">
      <c r="A36" s="187" t="s">
        <v>422</v>
      </c>
      <c r="B36" s="570" t="s">
        <v>30</v>
      </c>
      <c r="C36" s="188">
        <v>3124937.76</v>
      </c>
      <c r="D36" s="189">
        <v>502093.27539999998</v>
      </c>
      <c r="E36" s="190">
        <v>448195.03940000001</v>
      </c>
      <c r="F36" s="191">
        <v>0.16067304822096681</v>
      </c>
      <c r="G36" s="192">
        <v>0.14342526918040122</v>
      </c>
      <c r="L36" s="396"/>
      <c r="M36" s="450"/>
      <c r="N36" s="450"/>
      <c r="O36" s="450"/>
      <c r="P36" s="450"/>
    </row>
    <row r="37" spans="1:16" ht="15" customHeight="1">
      <c r="A37" s="193" t="s">
        <v>422</v>
      </c>
      <c r="B37" s="569" t="s">
        <v>56</v>
      </c>
      <c r="C37" s="194">
        <v>1037563.919</v>
      </c>
      <c r="D37" s="195">
        <v>166193.26859999998</v>
      </c>
      <c r="E37" s="196">
        <v>151223.97659999999</v>
      </c>
      <c r="F37" s="197">
        <v>0.16017641473132219</v>
      </c>
      <c r="G37" s="198">
        <v>0.14574907032787826</v>
      </c>
      <c r="L37" s="396"/>
      <c r="M37" s="450"/>
      <c r="N37" s="450"/>
      <c r="O37" s="450"/>
      <c r="P37" s="450"/>
    </row>
    <row r="38" spans="1:16" ht="15" customHeight="1">
      <c r="A38" s="187" t="s">
        <v>422</v>
      </c>
      <c r="B38" s="570" t="s">
        <v>54</v>
      </c>
      <c r="C38" s="188">
        <v>1974106.081</v>
      </c>
      <c r="D38" s="189">
        <v>310699.14520000003</v>
      </c>
      <c r="E38" s="190">
        <v>260451.14920000004</v>
      </c>
      <c r="F38" s="191">
        <v>0.15738725906898213</v>
      </c>
      <c r="G38" s="192">
        <v>0.13193371506563939</v>
      </c>
      <c r="L38" s="396"/>
      <c r="M38" s="450"/>
      <c r="N38" s="450"/>
      <c r="O38" s="450"/>
      <c r="P38" s="450"/>
    </row>
    <row r="39" spans="1:16" ht="15" customHeight="1">
      <c r="A39" s="193" t="s">
        <v>423</v>
      </c>
      <c r="B39" s="569" t="s">
        <v>25</v>
      </c>
      <c r="C39" s="194">
        <v>30990071.072999999</v>
      </c>
      <c r="D39" s="195">
        <v>4801311.5754000004</v>
      </c>
      <c r="E39" s="196">
        <v>4347654.5634000003</v>
      </c>
      <c r="F39" s="197">
        <v>0.15493064098143125</v>
      </c>
      <c r="G39" s="198">
        <v>0.1402918551931906</v>
      </c>
      <c r="L39" s="396"/>
      <c r="M39" s="450"/>
      <c r="N39" s="450"/>
      <c r="O39" s="450"/>
      <c r="P39" s="450"/>
    </row>
    <row r="40" spans="1:16" ht="15" customHeight="1">
      <c r="A40" s="187" t="s">
        <v>423</v>
      </c>
      <c r="B40" s="570" t="s">
        <v>43</v>
      </c>
      <c r="C40" s="188">
        <v>1085251.8419999999</v>
      </c>
      <c r="D40" s="189">
        <v>168068.41740000001</v>
      </c>
      <c r="E40" s="190">
        <v>157527.88740000001</v>
      </c>
      <c r="F40" s="191">
        <v>0.15486582090500614</v>
      </c>
      <c r="G40" s="192">
        <v>0.14515330110814961</v>
      </c>
      <c r="L40" s="396"/>
      <c r="M40" s="450"/>
      <c r="N40" s="450"/>
      <c r="O40" s="450"/>
      <c r="P40" s="450"/>
    </row>
    <row r="41" spans="1:16" ht="15" customHeight="1">
      <c r="A41" s="193" t="s">
        <v>423</v>
      </c>
      <c r="B41" s="569" t="s">
        <v>39</v>
      </c>
      <c r="C41" s="194">
        <v>957089.07</v>
      </c>
      <c r="D41" s="195">
        <v>146490.47699999998</v>
      </c>
      <c r="E41" s="196">
        <v>140801.745</v>
      </c>
      <c r="F41" s="197">
        <v>0.15305835328367087</v>
      </c>
      <c r="G41" s="198">
        <v>0.14711456792626418</v>
      </c>
      <c r="L41" s="396"/>
      <c r="M41" s="450"/>
      <c r="N41" s="450"/>
      <c r="O41" s="450"/>
      <c r="P41" s="450"/>
    </row>
    <row r="42" spans="1:16" ht="15" customHeight="1">
      <c r="A42" s="187" t="s">
        <v>423</v>
      </c>
      <c r="B42" s="570" t="s">
        <v>29</v>
      </c>
      <c r="C42" s="188">
        <v>15791201.130000001</v>
      </c>
      <c r="D42" s="189">
        <v>2404886.2147999997</v>
      </c>
      <c r="E42" s="190">
        <v>2227258.0027999999</v>
      </c>
      <c r="F42" s="191">
        <v>0.15229279869225498</v>
      </c>
      <c r="G42" s="192">
        <v>0.14104424257941167</v>
      </c>
      <c r="L42" s="396"/>
      <c r="M42" s="450"/>
      <c r="N42" s="450"/>
      <c r="O42" s="450"/>
      <c r="P42" s="450"/>
    </row>
    <row r="43" spans="1:16" ht="15" customHeight="1">
      <c r="A43" s="193" t="s">
        <v>423</v>
      </c>
      <c r="B43" s="569" t="s">
        <v>267</v>
      </c>
      <c r="C43" s="194">
        <v>3647968.7439999999</v>
      </c>
      <c r="D43" s="195">
        <v>550907.87520000001</v>
      </c>
      <c r="E43" s="196">
        <v>493975.45819999999</v>
      </c>
      <c r="F43" s="197">
        <v>0.15101770707495954</v>
      </c>
      <c r="G43" s="198">
        <v>0.13541109939948542</v>
      </c>
      <c r="L43" s="396"/>
      <c r="M43" s="450"/>
      <c r="N43" s="450"/>
      <c r="O43" s="450"/>
      <c r="P43" s="450"/>
    </row>
    <row r="44" spans="1:16" ht="15" customHeight="1">
      <c r="A44" s="187" t="s">
        <v>423</v>
      </c>
      <c r="B44" s="570" t="s">
        <v>341</v>
      </c>
      <c r="C44" s="188">
        <v>5370633.4630000005</v>
      </c>
      <c r="D44" s="189">
        <v>809630.26260000002</v>
      </c>
      <c r="E44" s="190">
        <v>726943.08360000001</v>
      </c>
      <c r="F44" s="191">
        <v>0.15075135329524905</v>
      </c>
      <c r="G44" s="192">
        <v>0.13535518456214557</v>
      </c>
      <c r="L44" s="396"/>
      <c r="M44" s="450"/>
      <c r="N44" s="450"/>
      <c r="O44" s="450"/>
      <c r="P44" s="450"/>
    </row>
    <row r="45" spans="1:16" ht="15" customHeight="1">
      <c r="A45" s="193" t="s">
        <v>423</v>
      </c>
      <c r="B45" s="569" t="s">
        <v>73</v>
      </c>
      <c r="C45" s="194">
        <v>2343922.2969999998</v>
      </c>
      <c r="D45" s="195">
        <v>351570.4878</v>
      </c>
      <c r="E45" s="196">
        <v>318170.49180000002</v>
      </c>
      <c r="F45" s="197">
        <v>0.14999238168004853</v>
      </c>
      <c r="G45" s="198">
        <v>0.13574276425768395</v>
      </c>
      <c r="L45" s="396"/>
      <c r="M45" s="450"/>
      <c r="N45" s="450"/>
      <c r="O45" s="450"/>
      <c r="P45" s="450"/>
    </row>
    <row r="46" spans="1:16" ht="15" customHeight="1">
      <c r="A46" s="187" t="s">
        <v>423</v>
      </c>
      <c r="B46" s="570" t="s">
        <v>53</v>
      </c>
      <c r="C46" s="188">
        <v>3037600.6030000001</v>
      </c>
      <c r="D46" s="189">
        <v>455467.11979999999</v>
      </c>
      <c r="E46" s="190">
        <v>406035.91979999997</v>
      </c>
      <c r="F46" s="191">
        <v>0.14994305681601813</v>
      </c>
      <c r="G46" s="192">
        <v>0.13366994969614837</v>
      </c>
      <c r="L46" s="396"/>
      <c r="M46" s="450"/>
      <c r="N46" s="450"/>
      <c r="O46" s="450"/>
      <c r="P46" s="450"/>
    </row>
    <row r="47" spans="1:16" ht="15" customHeight="1">
      <c r="A47" s="193" t="s">
        <v>423</v>
      </c>
      <c r="B47" s="569" t="s">
        <v>342</v>
      </c>
      <c r="C47" s="194">
        <v>2378252.0529999998</v>
      </c>
      <c r="D47" s="195">
        <v>349911.1348</v>
      </c>
      <c r="E47" s="196">
        <v>313658.9068</v>
      </c>
      <c r="F47" s="197">
        <v>0.14712954178200388</v>
      </c>
      <c r="G47" s="198">
        <v>0.13188631810675452</v>
      </c>
      <c r="L47" s="396"/>
      <c r="M47" s="450"/>
      <c r="N47" s="450"/>
      <c r="O47" s="450"/>
      <c r="P47" s="450"/>
    </row>
    <row r="48" spans="1:16" ht="15" customHeight="1">
      <c r="A48" s="187" t="s">
        <v>423</v>
      </c>
      <c r="B48" s="570" t="s">
        <v>31</v>
      </c>
      <c r="C48" s="188">
        <v>1136294.3430000001</v>
      </c>
      <c r="D48" s="189">
        <v>164801.98919999998</v>
      </c>
      <c r="E48" s="190">
        <v>148120.65719999999</v>
      </c>
      <c r="F48" s="191">
        <v>0.1450345944387052</v>
      </c>
      <c r="G48" s="192">
        <v>0.13035412709081837</v>
      </c>
      <c r="L48" s="396"/>
      <c r="M48" s="450"/>
      <c r="N48" s="450"/>
      <c r="O48" s="450"/>
      <c r="P48" s="450"/>
    </row>
    <row r="49" spans="1:16" ht="15" customHeight="1">
      <c r="A49" s="193" t="s">
        <v>272</v>
      </c>
      <c r="B49" s="569" t="s">
        <v>59</v>
      </c>
      <c r="C49" s="194">
        <v>400384.84299999999</v>
      </c>
      <c r="D49" s="195">
        <v>56688.215199999999</v>
      </c>
      <c r="E49" s="196">
        <v>50721.215199999999</v>
      </c>
      <c r="F49" s="197">
        <v>0.14158431866512988</v>
      </c>
      <c r="G49" s="198">
        <v>0.12668115710863709</v>
      </c>
      <c r="L49" s="396"/>
      <c r="M49" s="450"/>
      <c r="N49" s="450"/>
      <c r="O49" s="450"/>
      <c r="P49" s="450"/>
    </row>
    <row r="50" spans="1:16" ht="15" customHeight="1">
      <c r="A50" s="187" t="s">
        <v>272</v>
      </c>
      <c r="B50" s="570" t="s">
        <v>32</v>
      </c>
      <c r="C50" s="188">
        <v>6414429.159</v>
      </c>
      <c r="D50" s="189">
        <v>905264.94379999989</v>
      </c>
      <c r="E50" s="190">
        <v>827863.10179999983</v>
      </c>
      <c r="F50" s="191">
        <v>0.14112946317753541</v>
      </c>
      <c r="G50" s="192">
        <v>0.12906263071569449</v>
      </c>
      <c r="L50" s="396"/>
      <c r="M50" s="450"/>
      <c r="N50" s="450"/>
      <c r="O50" s="450"/>
      <c r="P50" s="450"/>
    </row>
    <row r="51" spans="1:16" ht="15" customHeight="1">
      <c r="A51" s="193" t="s">
        <v>272</v>
      </c>
      <c r="B51" s="569" t="s">
        <v>47</v>
      </c>
      <c r="C51" s="194">
        <v>4581321.47</v>
      </c>
      <c r="D51" s="195">
        <v>633499.77020000003</v>
      </c>
      <c r="E51" s="196">
        <v>570847.77020000003</v>
      </c>
      <c r="F51" s="197">
        <v>0.1382788294487442</v>
      </c>
      <c r="G51" s="198">
        <v>0.12460329927469596</v>
      </c>
      <c r="L51" s="396"/>
      <c r="M51" s="450"/>
      <c r="N51" s="450"/>
      <c r="O51" s="450"/>
      <c r="P51" s="450"/>
    </row>
    <row r="52" spans="1:16" ht="15" customHeight="1">
      <c r="A52" s="187" t="s">
        <v>272</v>
      </c>
      <c r="B52" s="570" t="s">
        <v>65</v>
      </c>
      <c r="C52" s="188">
        <v>3883163.071</v>
      </c>
      <c r="D52" s="189">
        <v>533645.48100000003</v>
      </c>
      <c r="E52" s="190">
        <v>481933.48100000003</v>
      </c>
      <c r="F52" s="191">
        <v>0.13742546250126306</v>
      </c>
      <c r="G52" s="192">
        <v>0.12410848377683288</v>
      </c>
      <c r="L52" s="396"/>
      <c r="M52" s="450"/>
      <c r="N52" s="450"/>
      <c r="O52" s="450"/>
      <c r="P52" s="450"/>
    </row>
    <row r="53" spans="1:16" ht="15.75" customHeight="1">
      <c r="A53" s="193" t="s">
        <v>272</v>
      </c>
      <c r="B53" s="569" t="s">
        <v>185</v>
      </c>
      <c r="C53" s="194">
        <v>128242</v>
      </c>
      <c r="D53" s="195">
        <v>17499</v>
      </c>
      <c r="E53" s="196">
        <v>17499</v>
      </c>
      <c r="F53" s="197">
        <v>0.13645295612981706</v>
      </c>
      <c r="G53" s="198">
        <v>0.13645295612981706</v>
      </c>
      <c r="L53" s="396"/>
      <c r="M53" s="450"/>
      <c r="N53" s="450"/>
      <c r="O53" s="450"/>
      <c r="P53" s="450"/>
    </row>
    <row r="54" spans="1:16" ht="15" customHeight="1">
      <c r="A54" s="187" t="s">
        <v>272</v>
      </c>
      <c r="B54" s="570" t="s">
        <v>62</v>
      </c>
      <c r="C54" s="188">
        <v>545310.59600000002</v>
      </c>
      <c r="D54" s="189">
        <v>74272.107399999994</v>
      </c>
      <c r="E54" s="190">
        <v>45651.221399999995</v>
      </c>
      <c r="F54" s="191">
        <v>0.1362014748013442</v>
      </c>
      <c r="G54" s="192">
        <v>8.3715999166097246E-2</v>
      </c>
      <c r="L54" s="396"/>
      <c r="M54" s="450"/>
      <c r="N54" s="450"/>
      <c r="O54" s="450"/>
      <c r="P54" s="450"/>
    </row>
    <row r="55" spans="1:16" ht="15" customHeight="1">
      <c r="A55" s="193" t="s">
        <v>272</v>
      </c>
      <c r="B55" s="569" t="s">
        <v>68</v>
      </c>
      <c r="C55" s="194">
        <v>572859.18599999999</v>
      </c>
      <c r="D55" s="195">
        <v>77681.069199999998</v>
      </c>
      <c r="E55" s="196">
        <v>70937.9372</v>
      </c>
      <c r="F55" s="197">
        <v>0.1356023803029319</v>
      </c>
      <c r="G55" s="198">
        <v>0.12383136891864382</v>
      </c>
      <c r="L55" s="396"/>
      <c r="M55" s="450"/>
      <c r="N55" s="450"/>
      <c r="O55" s="450"/>
      <c r="P55" s="450"/>
    </row>
    <row r="56" spans="1:16" ht="15" customHeight="1">
      <c r="A56" s="187" t="s">
        <v>92</v>
      </c>
      <c r="B56" s="570" t="s">
        <v>61</v>
      </c>
      <c r="C56" s="188">
        <v>976682.43400000001</v>
      </c>
      <c r="D56" s="189">
        <v>124423.25</v>
      </c>
      <c r="E56" s="190">
        <v>114224.4</v>
      </c>
      <c r="F56" s="191">
        <v>0.12739376246424844</v>
      </c>
      <c r="G56" s="192">
        <v>0.1169514225132465</v>
      </c>
      <c r="L56" s="396"/>
      <c r="M56" s="450"/>
      <c r="N56" s="450"/>
      <c r="O56" s="450"/>
      <c r="P56" s="450"/>
    </row>
    <row r="57" spans="1:16" ht="15" customHeight="1">
      <c r="A57" s="193" t="s">
        <v>92</v>
      </c>
      <c r="B57" s="569" t="s">
        <v>37</v>
      </c>
      <c r="C57" s="194">
        <v>1854272.9280000001</v>
      </c>
      <c r="D57" s="195">
        <v>233033.19859999997</v>
      </c>
      <c r="E57" s="196">
        <v>209447.11459999997</v>
      </c>
      <c r="F57" s="197">
        <v>0.12567362392080395</v>
      </c>
      <c r="G57" s="198">
        <v>0.11295376825994408</v>
      </c>
      <c r="L57" s="396"/>
      <c r="M57" s="450"/>
      <c r="N57" s="450"/>
      <c r="O57" s="450"/>
      <c r="P57" s="450"/>
    </row>
    <row r="58" spans="1:16" ht="15" customHeight="1">
      <c r="A58" s="187" t="s">
        <v>424</v>
      </c>
      <c r="B58" s="570" t="s">
        <v>50</v>
      </c>
      <c r="C58" s="188">
        <v>483748.92300000001</v>
      </c>
      <c r="D58" s="189">
        <v>57399.837999999996</v>
      </c>
      <c r="E58" s="190">
        <v>54012.037999999993</v>
      </c>
      <c r="F58" s="191">
        <v>0.11865626003677944</v>
      </c>
      <c r="G58" s="192">
        <v>0.11165304031074813</v>
      </c>
      <c r="L58" s="396"/>
      <c r="M58" s="450"/>
      <c r="N58" s="450"/>
      <c r="O58" s="450"/>
      <c r="P58" s="450"/>
    </row>
    <row r="59" spans="1:16" ht="15" customHeight="1">
      <c r="A59" s="193" t="s">
        <v>424</v>
      </c>
      <c r="B59" s="569" t="s">
        <v>52</v>
      </c>
      <c r="C59" s="194">
        <v>17849674.009</v>
      </c>
      <c r="D59" s="195">
        <v>2091226.5432</v>
      </c>
      <c r="E59" s="196">
        <v>1918176.4912</v>
      </c>
      <c r="F59" s="197">
        <v>0.117157688266216</v>
      </c>
      <c r="G59" s="198">
        <v>0.10746283042664166</v>
      </c>
      <c r="L59" s="396"/>
      <c r="M59" s="450"/>
      <c r="N59" s="450"/>
      <c r="O59" s="450"/>
      <c r="P59" s="450"/>
    </row>
    <row r="60" spans="1:16" ht="15" customHeight="1">
      <c r="A60" s="187" t="s">
        <v>425</v>
      </c>
      <c r="B60" s="570" t="s">
        <v>74</v>
      </c>
      <c r="C60" s="188">
        <v>829148.96799999999</v>
      </c>
      <c r="D60" s="189">
        <v>92727.672999999995</v>
      </c>
      <c r="E60" s="190">
        <v>92727.672999999995</v>
      </c>
      <c r="F60" s="191">
        <v>0.11183475657416485</v>
      </c>
      <c r="G60" s="192">
        <v>0.11183475657416485</v>
      </c>
      <c r="L60" s="396"/>
      <c r="M60" s="450"/>
      <c r="N60" s="450"/>
      <c r="O60" s="450"/>
      <c r="P60" s="450"/>
    </row>
    <row r="61" spans="1:16" ht="15" customHeight="1">
      <c r="A61" s="193" t="s">
        <v>425</v>
      </c>
      <c r="B61" s="569" t="s">
        <v>289</v>
      </c>
      <c r="C61" s="194">
        <v>63240</v>
      </c>
      <c r="D61" s="195">
        <v>6764</v>
      </c>
      <c r="E61" s="196">
        <v>6764</v>
      </c>
      <c r="F61" s="197">
        <v>0.10695762175838078</v>
      </c>
      <c r="G61" s="198">
        <v>0.10695762175838078</v>
      </c>
      <c r="L61" s="396"/>
      <c r="M61" s="450"/>
      <c r="N61" s="450"/>
      <c r="O61" s="450"/>
      <c r="P61" s="450"/>
    </row>
    <row r="62" spans="1:16" ht="15.95" customHeight="1">
      <c r="A62" s="187" t="s">
        <v>425</v>
      </c>
      <c r="B62" s="570" t="s">
        <v>67</v>
      </c>
      <c r="C62" s="188">
        <v>650768.98600000003</v>
      </c>
      <c r="D62" s="189">
        <v>69078.855599999995</v>
      </c>
      <c r="E62" s="190">
        <v>62831.458599999998</v>
      </c>
      <c r="F62" s="191">
        <v>0.10614958162741946</v>
      </c>
      <c r="G62" s="192">
        <v>9.654955898589794E-2</v>
      </c>
      <c r="L62" s="396"/>
      <c r="M62" s="450"/>
      <c r="N62" s="450"/>
      <c r="O62" s="450"/>
      <c r="P62" s="450"/>
    </row>
    <row r="63" spans="1:16" ht="15" customHeight="1">
      <c r="A63" s="193" t="s">
        <v>426</v>
      </c>
      <c r="B63" s="569" t="s">
        <v>38</v>
      </c>
      <c r="C63" s="194">
        <v>698113.42799999996</v>
      </c>
      <c r="D63" s="195">
        <v>72397.218399999998</v>
      </c>
      <c r="E63" s="196">
        <v>61583.826399999998</v>
      </c>
      <c r="F63" s="197">
        <v>0.10370409090598384</v>
      </c>
      <c r="G63" s="198">
        <v>8.8214642391895096E-2</v>
      </c>
      <c r="L63" s="396"/>
      <c r="M63" s="450"/>
      <c r="N63" s="450"/>
      <c r="O63" s="450"/>
      <c r="P63" s="450"/>
    </row>
    <row r="64" spans="1:16" ht="15" customHeight="1">
      <c r="A64" s="187" t="s">
        <v>426</v>
      </c>
      <c r="B64" s="570" t="s">
        <v>33</v>
      </c>
      <c r="C64" s="188">
        <v>960001.36800000002</v>
      </c>
      <c r="D64" s="189">
        <v>98286.221600000004</v>
      </c>
      <c r="E64" s="190">
        <v>87648.3416</v>
      </c>
      <c r="F64" s="191">
        <v>0.10238133493993104</v>
      </c>
      <c r="G64" s="192">
        <v>9.1300225730511664E-2</v>
      </c>
      <c r="L64" s="396"/>
      <c r="M64" s="450"/>
      <c r="N64" s="450"/>
      <c r="O64" s="450"/>
      <c r="P64" s="450"/>
    </row>
    <row r="65" spans="1:16" ht="15" customHeight="1">
      <c r="A65" s="193" t="s">
        <v>426</v>
      </c>
      <c r="B65" s="569" t="s">
        <v>44</v>
      </c>
      <c r="C65" s="194">
        <v>265954.321</v>
      </c>
      <c r="D65" s="195">
        <v>26252.566226086954</v>
      </c>
      <c r="E65" s="196">
        <v>24654.566226086954</v>
      </c>
      <c r="F65" s="197">
        <v>9.8710809162175464E-2</v>
      </c>
      <c r="G65" s="198">
        <v>9.2702258543439706E-2</v>
      </c>
      <c r="L65" s="396"/>
      <c r="M65" s="450"/>
      <c r="N65" s="450"/>
      <c r="O65" s="450"/>
      <c r="P65" s="450"/>
    </row>
    <row r="66" spans="1:16" ht="15" customHeight="1">
      <c r="A66" s="187" t="s">
        <v>426</v>
      </c>
      <c r="B66" s="570" t="s">
        <v>48</v>
      </c>
      <c r="C66" s="188">
        <v>1165838.9990000001</v>
      </c>
      <c r="D66" s="189">
        <v>113681.71900000001</v>
      </c>
      <c r="E66" s="190">
        <v>102856.03900000002</v>
      </c>
      <c r="F66" s="191">
        <v>9.7510650353531361E-2</v>
      </c>
      <c r="G66" s="192">
        <v>8.8224908489272461E-2</v>
      </c>
      <c r="L66" s="396"/>
      <c r="M66" s="450"/>
      <c r="N66" s="450"/>
      <c r="O66" s="450"/>
      <c r="P66" s="450"/>
    </row>
    <row r="67" spans="1:16" ht="15" customHeight="1">
      <c r="A67" s="193" t="s">
        <v>427</v>
      </c>
      <c r="B67" s="569" t="s">
        <v>51</v>
      </c>
      <c r="C67" s="194">
        <v>445607.63400000002</v>
      </c>
      <c r="D67" s="195">
        <v>39158.850600000005</v>
      </c>
      <c r="E67" s="196">
        <v>35124.850600000005</v>
      </c>
      <c r="F67" s="197">
        <v>8.78774231233211E-2</v>
      </c>
      <c r="G67" s="198">
        <v>7.8824615917598942E-2</v>
      </c>
      <c r="L67" s="396"/>
      <c r="M67" s="450"/>
      <c r="N67" s="450"/>
      <c r="O67" s="450"/>
      <c r="P67" s="450"/>
    </row>
    <row r="68" spans="1:16" ht="15" customHeight="1">
      <c r="A68" s="187" t="s">
        <v>428</v>
      </c>
      <c r="B68" s="570" t="s">
        <v>42</v>
      </c>
      <c r="C68" s="188">
        <v>295284.11800000002</v>
      </c>
      <c r="D68" s="189">
        <v>24358.763999999999</v>
      </c>
      <c r="E68" s="190">
        <v>20360.315999999999</v>
      </c>
      <c r="F68" s="191">
        <v>8.2492631723593071E-2</v>
      </c>
      <c r="G68" s="192">
        <v>6.8951612223180928E-2</v>
      </c>
      <c r="L68" s="396"/>
      <c r="M68" s="450"/>
      <c r="N68" s="450"/>
      <c r="O68" s="450"/>
      <c r="P68" s="450"/>
    </row>
    <row r="69" spans="1:16" ht="15" customHeight="1">
      <c r="A69" s="193" t="s">
        <v>326</v>
      </c>
      <c r="B69" s="569" t="s">
        <v>315</v>
      </c>
      <c r="C69" s="194">
        <v>85640.275999999998</v>
      </c>
      <c r="D69" s="195">
        <v>4745.1225999999997</v>
      </c>
      <c r="E69" s="196">
        <v>4745.1225999999997</v>
      </c>
      <c r="F69" s="197">
        <v>5.5407605178666164E-2</v>
      </c>
      <c r="G69" s="198">
        <v>5.5407605178666164E-2</v>
      </c>
      <c r="L69" s="396"/>
      <c r="M69" s="450"/>
      <c r="N69" s="450"/>
      <c r="O69" s="450"/>
      <c r="P69" s="450"/>
    </row>
    <row r="70" spans="1:16" ht="15" customHeight="1">
      <c r="A70" s="187" t="s">
        <v>429</v>
      </c>
      <c r="B70" s="570" t="s">
        <v>430</v>
      </c>
      <c r="C70" s="188">
        <v>255699.12899999999</v>
      </c>
      <c r="D70" s="189">
        <v>8816.9310000000005</v>
      </c>
      <c r="E70" s="190">
        <v>8816.9310000000005</v>
      </c>
      <c r="F70" s="191">
        <v>3.4481662235149813E-2</v>
      </c>
      <c r="G70" s="192">
        <v>3.4481662235149813E-2</v>
      </c>
      <c r="L70" s="396"/>
      <c r="M70" s="450"/>
      <c r="N70" s="450"/>
      <c r="O70" s="450"/>
      <c r="P70" s="450"/>
    </row>
    <row r="71" spans="1:16" ht="15" customHeight="1">
      <c r="A71" s="193" t="s">
        <v>429</v>
      </c>
      <c r="B71" s="569" t="s">
        <v>288</v>
      </c>
      <c r="C71" s="194">
        <v>195898</v>
      </c>
      <c r="D71" s="195">
        <v>5145</v>
      </c>
      <c r="E71" s="196">
        <v>5145</v>
      </c>
      <c r="F71" s="197">
        <v>2.6263667827134528E-2</v>
      </c>
      <c r="G71" s="198">
        <v>2.6263667827134528E-2</v>
      </c>
      <c r="L71" s="396"/>
      <c r="M71" s="450"/>
      <c r="N71" s="450"/>
      <c r="O71" s="450"/>
      <c r="P71" s="450"/>
    </row>
    <row r="72" spans="1:16" ht="15" customHeight="1">
      <c r="A72" s="187" t="s">
        <v>327</v>
      </c>
      <c r="B72" s="570" t="s">
        <v>45</v>
      </c>
      <c r="C72" s="188">
        <v>109507.90300000001</v>
      </c>
      <c r="D72" s="189">
        <v>295</v>
      </c>
      <c r="E72" s="190">
        <v>295</v>
      </c>
      <c r="F72" s="191">
        <v>2.6938695009071627E-3</v>
      </c>
      <c r="G72" s="192">
        <v>2.6938695009071627E-3</v>
      </c>
      <c r="L72" s="396"/>
      <c r="M72" s="450"/>
      <c r="N72" s="450"/>
      <c r="O72" s="450"/>
      <c r="P72" s="450"/>
    </row>
    <row r="73" spans="1:16" ht="15" customHeight="1">
      <c r="A73" s="193" t="s">
        <v>328</v>
      </c>
      <c r="B73" s="660" t="s">
        <v>407</v>
      </c>
      <c r="C73" s="194">
        <v>39101</v>
      </c>
      <c r="D73" s="195">
        <v>0</v>
      </c>
      <c r="E73" s="196">
        <v>0</v>
      </c>
      <c r="F73" s="197">
        <v>0</v>
      </c>
      <c r="G73" s="198">
        <v>0</v>
      </c>
      <c r="L73" s="396"/>
      <c r="M73" s="450"/>
      <c r="N73" s="450"/>
      <c r="O73" s="450"/>
      <c r="P73" s="450"/>
    </row>
    <row r="74" spans="1:16" ht="15" customHeight="1" thickBot="1">
      <c r="A74" s="661"/>
      <c r="B74" s="662" t="s">
        <v>236</v>
      </c>
      <c r="C74" s="657">
        <v>322932223.509</v>
      </c>
      <c r="D74" s="658">
        <v>52794700.405826062</v>
      </c>
      <c r="E74" s="572">
        <v>47748210.701826058</v>
      </c>
      <c r="F74" s="659">
        <v>0.1634853896961902</v>
      </c>
      <c r="G74" s="577">
        <v>0.14785830346377724</v>
      </c>
      <c r="L74" s="396"/>
      <c r="M74" s="450"/>
      <c r="N74" s="450"/>
      <c r="O74" s="450"/>
      <c r="P74" s="450"/>
    </row>
    <row r="75" spans="1:16" ht="15" customHeight="1" thickTop="1">
      <c r="A75" s="180"/>
      <c r="B75" s="179"/>
      <c r="C75" s="199"/>
      <c r="D75" s="199"/>
      <c r="E75" s="199"/>
      <c r="F75" s="199"/>
      <c r="G75" s="199"/>
      <c r="L75"/>
      <c r="M75"/>
      <c r="N75"/>
      <c r="O75"/>
      <c r="P75"/>
    </row>
    <row r="76" spans="1:16" ht="15" customHeight="1">
      <c r="A76" s="180"/>
      <c r="B76" s="179"/>
      <c r="C76" s="199"/>
      <c r="D76" s="199"/>
      <c r="E76" s="199"/>
      <c r="F76" s="199"/>
      <c r="G76" s="199"/>
      <c r="L76"/>
      <c r="M76"/>
      <c r="N76"/>
      <c r="O76"/>
      <c r="P76"/>
    </row>
    <row r="77" spans="1:16" ht="15" customHeight="1">
      <c r="A77" s="9" t="s">
        <v>187</v>
      </c>
    </row>
    <row r="78" spans="1:16" ht="15" customHeight="1">
      <c r="A78" s="9" t="s">
        <v>251</v>
      </c>
    </row>
    <row r="79" spans="1:16" ht="15" customHeight="1">
      <c r="A79" s="200" t="s">
        <v>318</v>
      </c>
    </row>
    <row r="80" spans="1:16" ht="15" customHeight="1">
      <c r="A80" s="201" t="s">
        <v>275</v>
      </c>
      <c r="B80" s="10"/>
      <c r="C80" s="52"/>
      <c r="D80" s="52"/>
      <c r="E80" s="52"/>
      <c r="F80" s="52"/>
    </row>
    <row r="81" spans="2:6" ht="15" customHeight="1">
      <c r="B81" s="10"/>
      <c r="C81" s="52"/>
      <c r="D81" s="52"/>
      <c r="E81" s="52"/>
      <c r="F81" s="52"/>
    </row>
    <row r="82" spans="2:6" ht="15" customHeight="1"/>
    <row r="83" spans="2:6" ht="15" customHeight="1"/>
    <row r="84" spans="2:6" ht="15" customHeight="1"/>
  </sheetData>
  <sheetProtection sort="0" autoFilter="0" pivotTables="0"/>
  <sortState xmlns:xlrd2="http://schemas.microsoft.com/office/spreadsheetml/2017/richdata2" ref="B6:G73">
    <sortCondition descending="1" ref="F6:F73"/>
  </sortState>
  <mergeCells count="2">
    <mergeCell ref="D4:E4"/>
    <mergeCell ref="F4:G4"/>
  </mergeCells>
  <pageMargins left="0.70866141732283472" right="0.70866141732283472" top="0.74803149606299213" bottom="0.74803149606299213" header="0.31496062992125984" footer="0.31496062992125984"/>
  <pageSetup paperSize="9" scale="87" fitToHeight="0" orientation="portrait" r:id="rId1"/>
  <ignoredErrors>
    <ignoredError sqref="A67:A73 A6:A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35</vt:i4>
      </vt:variant>
    </vt:vector>
  </HeadingPairs>
  <TitlesOfParts>
    <vt:vector size="54" baseType="lpstr">
      <vt:lpstr>1.Fj. barna í leikskóla</vt:lpstr>
      <vt:lpstr>2.%skipt barna e dvalartíma</vt:lpstr>
      <vt:lpstr>3.stöðug leik</vt:lpstr>
      <vt:lpstr>4. fj. hdig á stg</vt:lpstr>
      <vt:lpstr>5.Fj. stg á 1000 leik</vt:lpstr>
      <vt:lpstr>6.%tekna af res leik</vt:lpstr>
      <vt:lpstr>7. Res leik á 1000</vt:lpstr>
      <vt:lpstr>8.Innri leiga % af res</vt:lpstr>
      <vt:lpstr>9.% útgj leik af skatt</vt:lpstr>
      <vt:lpstr>10.Res leik á hdig</vt:lpstr>
      <vt:lpstr>11.Stg grsk men</vt:lpstr>
      <vt:lpstr>12. fj.nem á stg v kennslu</vt:lpstr>
      <vt:lpstr>13. fj. stg grsk á 1000</vt:lpstr>
      <vt:lpstr>14.Res grsk %af skatt</vt:lpstr>
      <vt:lpstr>15.res grsk svf %afskatt</vt:lpstr>
      <vt:lpstr>16.Res grsk á 1000</vt:lpstr>
      <vt:lpstr>17. Innri leiga %af res grsk</vt:lpstr>
      <vt:lpstr>18.res grsk á nem</vt:lpstr>
      <vt:lpstr>19.leik+grsk % af skatt</vt:lpstr>
      <vt:lpstr>'11.Stg grsk men'!Print_Area</vt:lpstr>
      <vt:lpstr>'12. fj.nem á stg v kennslu'!Print_Area</vt:lpstr>
      <vt:lpstr>'13. fj. stg grsk á 1000'!Print_Area</vt:lpstr>
      <vt:lpstr>'14.Res grsk %af skatt'!Print_Area</vt:lpstr>
      <vt:lpstr>'15.res grsk svf %afskatt'!Print_Area</vt:lpstr>
      <vt:lpstr>'16.Res grsk á 1000'!Print_Area</vt:lpstr>
      <vt:lpstr>'17. Innri leiga %af res grsk'!Print_Area</vt:lpstr>
      <vt:lpstr>'18.res grsk á nem'!Print_Area</vt:lpstr>
      <vt:lpstr>'2.%skipt barna e dvalartíma'!Print_Area</vt:lpstr>
      <vt:lpstr>'3.stöðug leik'!Print_Area</vt:lpstr>
      <vt:lpstr>'4. fj. hdig á stg'!Print_Area</vt:lpstr>
      <vt:lpstr>'5.Fj. stg á 1000 leik'!Print_Area</vt:lpstr>
      <vt:lpstr>'6.%tekna af res leik'!Print_Area</vt:lpstr>
      <vt:lpstr>'7. Res leik á 1000'!Print_Area</vt:lpstr>
      <vt:lpstr>'8.Innri leiga % af res'!Print_Area</vt:lpstr>
      <vt:lpstr>'9.% útgj leik af skatt'!Print_Area</vt:lpstr>
      <vt:lpstr>'1.Fj. barna í leikskóla'!Print_Titles</vt:lpstr>
      <vt:lpstr>'10.Res leik á hdig'!Print_Titles</vt:lpstr>
      <vt:lpstr>'11.Stg grsk men'!Print_Titles</vt:lpstr>
      <vt:lpstr>'12. fj.nem á stg v kennslu'!Print_Titles</vt:lpstr>
      <vt:lpstr>'13. fj. stg grsk á 1000'!Print_Titles</vt:lpstr>
      <vt:lpstr>'14.Res grsk %af skatt'!Print_Titles</vt:lpstr>
      <vt:lpstr>'15.res grsk svf %afskatt'!Print_Titles</vt:lpstr>
      <vt:lpstr>'16.Res grsk á 1000'!Print_Titles</vt:lpstr>
      <vt:lpstr>'17. Innri leiga %af res grsk'!Print_Titles</vt:lpstr>
      <vt:lpstr>'18.res grsk á nem'!Print_Titles</vt:lpstr>
      <vt:lpstr>'19.leik+grsk % af skatt'!Print_Titles</vt:lpstr>
      <vt:lpstr>'2.%skipt barna e dvalartíma'!Print_Titles</vt:lpstr>
      <vt:lpstr>'3.stöðug leik'!Print_Titles</vt:lpstr>
      <vt:lpstr>'4. fj. hdig á stg'!Print_Titles</vt:lpstr>
      <vt:lpstr>'5.Fj. stg á 1000 leik'!Print_Titles</vt:lpstr>
      <vt:lpstr>'6.%tekna af res leik'!Print_Titles</vt:lpstr>
      <vt:lpstr>'7. Res leik á 1000'!Print_Titles</vt:lpstr>
      <vt:lpstr>'8.Innri leiga % af res'!Print_Titles</vt:lpstr>
      <vt:lpstr>'9.% útgj leik af skatt'!Print_Titles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Valgerður Freyja Ágústsdóttir</dc:creator>
  <cp:lastModifiedBy>Valgerður Freyja Ágústsdóttir</cp:lastModifiedBy>
  <cp:lastPrinted>2017-11-16T15:34:55Z</cp:lastPrinted>
  <dcterms:created xsi:type="dcterms:W3CDTF">2010-10-11T13:32:56Z</dcterms:created>
  <dcterms:modified xsi:type="dcterms:W3CDTF">2022-01-04T15:08:04Z</dcterms:modified>
</cp:coreProperties>
</file>